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66" documentId="120_S{2AC9BD13-BADA-5192-A53E-5A8FF88502F6}" xr6:coauthVersionLast="47" xr6:coauthVersionMax="47" xr10:uidLastSave="{63BA947F-7407-4CB0-9F01-616EB96C46A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<sst xmlns="http://schemas.openxmlformats.org/spreadsheetml/2006/main" count="180301" uniqueCount="39135">
  <si>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</si>
  <si>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</si>
  <si>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</si>
  <si>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</si>
  <si>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</si>
  <si>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</si>
  <si>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</si>
  <si>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</si>
  <si>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</si>
  <si>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</si>
  <si>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</si>
  <si>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</si>
  <si>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</si>
  <si>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</si>
  <si>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</si>
  <si>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</si>
  <si>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</si>
  <si>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</si>
  <si>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</si>
  <si>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</si>
  <si>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</si>
  <si>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</si>
  <si>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</si>
  <si>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</si>
  <si>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</si>
  <si>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</si>
  <si>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</si>
  <si>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</si>
  <si>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</si>
  <si>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</si>
  <si>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</si>
  <si>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</si>
  <si>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</si>
  <si>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</si>
  <si>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</si>
  <si>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</si>
  <si>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</si>
  <si>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</si>
  <si>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</si>
  <si>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</si>
  <si>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</si>
  <si>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</si>
  <si>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</si>
  <si>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</si>
  <si>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</si>
  <si>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</si>
  <si>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</si>
  <si>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</si>
  <si>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</si>
  <si>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</si>
  <si>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</si>
  <si>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</si>
  <si>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</si>
  <si>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</si>
  <si>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</si>
  <si>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</si>
  <si>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</si>
  <si>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</si>
  <si>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</si>
  <si>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</si>
  <si>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</si>
  <si>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</si>
  <si>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</si>
  <si>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</si>
  <si>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</si>
  <si>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</si>
  <si>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</si>
  <si>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</si>
  <si>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</si>
  <si>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</si>
  <si>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</si>
  <si>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</si>
  <si>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</si>
  <si>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</si>
  <si>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</si>
  <si>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</si>
  <si>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</si>
  <si>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</si>
  <si>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</si>
  <si>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</si>
  <si>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</si>
  <si>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</si>
  <si>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</si>
  <si>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</si>
  <si>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</si>
  <si>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</si>
  <si>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</si>
  <si>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</si>
  <si>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</si>
  <si>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</si>
  <si>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</si>
  <si>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</si>
  <si>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</si>
  <si>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</si>
  <si>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</si>
  <si>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</si>
  <si>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</si>
  <si>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</si>
  <si>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</si>
  <si>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</si>
  <si>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</si>
  <si>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</si>
  <si>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</si>
  <si>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</si>
  <si>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</si>
  <si>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</si>
  <si>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</si>
  <si>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</si>
  <si>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</si>
  <si>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</si>
  <si>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</si>
  <si>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</si>
  <si>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</si>
  <si>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</si>
  <si>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</si>
  <si>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</si>
  <si>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</si>
  <si>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</si>
  <si>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</si>
  <si>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</si>
  <si>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</si>
  <si>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</si>
  <si>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</si>
  <si>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</si>
  <si>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</si>
  <si>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</si>
  <si>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</si>
  <si>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</si>
  <si>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</si>
  <si>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</si>
  <si>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</si>
  <si>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</si>
  <si>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</si>
  <si>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</si>
  <si>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</si>
  <si>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</si>
  <si>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</si>
  <si>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</si>
  <si>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</si>
  <si>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</si>
  <si>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</si>
  <si>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</si>
  <si>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</si>
  <si>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</si>
  <si>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</si>
  <si>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</si>
  <si>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</si>
  <si>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</si>
  <si>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</si>
  <si>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</si>
  <si>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</si>
  <si>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</si>
  <si>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</si>
  <si>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</si>
  <si>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</si>
  <si>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</si>
  <si>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</si>
  <si>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</si>
  <si>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</si>
  <si>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</si>
  <si>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</si>
  <si>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</si>
  <si>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</si>
  <si>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</si>
  <si>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</si>
  <si>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</si>
  <si>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</si>
  <si>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</si>
  <si>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</si>
  <si>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</si>
  <si>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</si>
  <si>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</si>
  <si>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</si>
  <si>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</si>
  <si>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</si>
  <si>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</si>
  <si>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</si>
  <si>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</si>
  <si>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</si>
  <si>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</si>
  <si>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</si>
  <si>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</si>
  <si>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</si>
  <si>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</si>
  <si>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</si>
  <si>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</si>
  <si>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</si>
  <si>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</si>
  <si>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</si>
  <si>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</si>
  <si>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</si>
  <si>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</si>
  <si>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</si>
  <si>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</si>
  <si>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</si>
  <si>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</si>
  <si>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</si>
  <si>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</si>
  <si>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</si>
  <si>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</si>
  <si>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</si>
  <si>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</si>
  <si>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</si>
  <si>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</si>
  <si>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</si>
  <si>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</si>
  <si>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</si>
  <si>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</si>
  <si>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</si>
  <si>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</si>
  <si>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</si>
  <si>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</si>
  <si>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</si>
  <si>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</si>
  <si>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</si>
  <si>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</si>
  <si>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</si>
  <si>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</si>
  <si>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</si>
  <si>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</si>
  <si>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</si>
  <si>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</si>
  <si>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</si>
  <si>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</si>
  <si>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</si>
  <si>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</si>
  <si>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</si>
  <si>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</si>
  <si>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</si>
  <si>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</si>
  <si>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</si>
  <si>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</si>
  <si>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</si>
  <si>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</si>
  <si>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</si>
  <si>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</si>
  <si>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</si>
  <si>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</si>
  <si>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</si>
  <si>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</si>
  <si>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</si>
  <si>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</si>
  <si>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</si>
  <si>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</si>
  <si>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</si>
  <si>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</si>
  <si>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</si>
  <si>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</si>
  <si>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</si>
  <si>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</si>
  <si>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</si>
  <si>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</si>
  <si>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</si>
  <si>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</si>
  <si>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</si>
  <si>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</si>
  <si>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</si>
  <si>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</si>
  <si>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</si>
  <si>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</si>
  <si>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</si>
  <si>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</si>
  <si>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</si>
  <si>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</si>
  <si>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</si>
  <si>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</si>
  <si>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</si>
  <si>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</si>
  <si>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</si>
  <si>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</si>
  <si>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</si>
  <si>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</si>
  <si>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</si>
  <si>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</si>
  <si>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</si>
  <si>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</si>
  <si>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</si>
  <si>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</si>
  <si>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</si>
  <si>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</si>
  <si>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</si>
  <si>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</si>
  <si>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</si>
  <si>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</si>
  <si>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</si>
  <si>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</si>
  <si>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</si>
  <si>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</si>
  <si>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</si>
  <si>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</si>
  <si>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</si>
  <si>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</si>
  <si>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</si>
  <si>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</si>
  <si>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</si>
  <si>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</si>
  <si>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</si>
  <si>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</si>
  <si>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</si>
  <si>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</si>
  <si>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</si>
  <si>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</si>
  <si>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</si>
  <si>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</si>
  <si>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</si>
  <si>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</si>
  <si>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</si>
  <si>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</si>
  <si>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</si>
  <si>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</si>
  <si>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</si>
  <si>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</si>
  <si>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</si>
  <si>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</si>
  <si>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</si>
  <si>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</si>
  <si>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</si>
  <si>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</si>
  <si>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</si>
  <si>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</si>
  <si>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</si>
  <si>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</si>
  <si>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</si>
  <si>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</si>
  <si>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</si>
  <si>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</si>
  <si>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</si>
  <si>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</si>
  <si>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</si>
  <si>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</si>
  <si>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</si>
  <si>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</si>
  <si>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</si>
  <si>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</si>
  <si>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</si>
  <si>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</si>
  <si>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</si>
  <si>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</si>
  <si>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</si>
  <si>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</si>
  <si>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</si>
  <si>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</si>
  <si>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</si>
  <si>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</si>
  <si>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</si>
  <si>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</si>
  <si>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</si>
  <si>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</si>
  <si>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</si>
  <si>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</si>
  <si>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</si>
  <si>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</si>
  <si>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</si>
  <si>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</si>
  <si>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</si>
  <si>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</si>
  <si>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</si>
  <si>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</si>
  <si>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</si>
  <si>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</si>
  <si>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</si>
  <si>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</si>
  <si>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</si>
  <si>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</si>
  <si>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</si>
  <si>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</si>
  <si>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</si>
  <si>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</si>
  <si>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</si>
  <si>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</si>
  <si>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</si>
  <si>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</si>
  <si>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</si>
  <si>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</si>
  <si>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</si>
  <si>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</si>
  <si>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</si>
  <si>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</si>
  <si>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</si>
  <si>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</si>
  <si>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</si>
  <si>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</si>
  <si>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</si>
  <si>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</si>
  <si>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</si>
  <si>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</si>
  <si>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</si>
  <si>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</si>
  <si>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</si>
  <si>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</si>
  <si>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</si>
  <si>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</si>
  <si>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</si>
  <si>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</si>
  <si>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</si>
  <si>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</si>
  <si>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</si>
  <si>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</si>
  <si>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</si>
  <si>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</si>
  <si>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</si>
  <si>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</si>
  <si>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</si>
  <si>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</si>
  <si>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</si>
  <si>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</si>
  <si>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</si>
  <si>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</si>
  <si>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</si>
  <si>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</si>
  <si>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</si>
  <si>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</si>
  <si>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</si>
  <si>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</si>
  <si>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</si>
  <si>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</si>
  <si>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</si>
  <si>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</si>
  <si>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</si>
  <si>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</si>
  <si>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</si>
  <si>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</si>
  <si>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</si>
  <si>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</si>
  <si>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</si>
  <si>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</si>
  <si>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</si>
  <si>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</si>
  <si>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</si>
  <si>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</si>
  <si>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</si>
  <si>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</si>
  <si>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</si>
  <si>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</si>
  <si>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</si>
  <si>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</si>
  <si>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</si>
  <si>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</si>
  <si>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</si>
  <si>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</si>
  <si>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</si>
  <si>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</si>
  <si>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</si>
  <si>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</si>
  <si>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</si>
  <si>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</si>
  <si>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</si>
  <si>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</si>
  <si>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</si>
  <si>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</si>
  <si>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</si>
  <si>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</si>
  <si>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</si>
  <si>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</si>
  <si>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</si>
  <si>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</si>
  <si>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</si>
  <si>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</si>
  <si>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</si>
  <si>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</si>
  <si>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</si>
  <si>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</si>
  <si>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</si>
  <si>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</si>
  <si>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</si>
  <si>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</si>
  <si>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</si>
  <si>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</si>
  <si>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</si>
  <si>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</si>
  <si>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</si>
  <si>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</si>
  <si>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</si>
  <si>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</si>
  <si>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</si>
  <si>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</si>
  <si>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</si>
  <si>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</si>
  <si>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</si>
  <si>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</si>
  <si>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</si>
  <si>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</si>
  <si>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</si>
  <si>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</si>
  <si>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</si>
  <si>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</si>
  <si>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</si>
  <si>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</si>
  <si>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</si>
  <si>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</si>
  <si>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</si>
  <si>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</si>
  <si>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</si>
  <si>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</si>
  <si>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</si>
  <si>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</si>
  <si>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</si>
  <si>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</si>
  <si>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</si>
  <si>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</si>
  <si>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</si>
  <si>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</si>
  <si>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</si>
  <si>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</si>
  <si>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</si>
  <si>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</si>
  <si>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</si>
  <si>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</si>
  <si>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</si>
  <si>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</si>
  <si>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</si>
  <si>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</si>
  <si>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</si>
  <si>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</si>
  <si>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</si>
  <si>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</si>
  <si>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</si>
  <si>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</si>
  <si>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</si>
  <si>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</si>
  <si>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</si>
  <si>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</si>
  <si>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</si>
  <si>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</si>
  <si>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</si>
  <si>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</si>
  <si>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</si>
  <si>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</si>
  <si>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</si>
  <si>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</si>
  <si>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</si>
  <si>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</si>
  <si>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</si>
  <si>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</si>
  <si>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</si>
  <si>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</si>
  <si>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</si>
  <si>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</si>
  <si>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</si>
  <si>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</si>
  <si>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</si>
  <si>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</si>
  <si>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</si>
  <si>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</si>
  <si>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</si>
  <si>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</si>
  <si>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</si>
  <si>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</si>
  <si>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</si>
  <si>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</si>
  <si>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</si>
  <si>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</si>
  <si>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</si>
  <si>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</si>
  <si>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</si>
  <si>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</si>
  <si>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</si>
  <si>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</si>
  <si>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</si>
  <si>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</si>
  <si>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</si>
  <si>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</si>
  <si>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</si>
  <si>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</si>
  <si>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</si>
  <si>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</si>
  <si>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</si>
  <si>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</si>
  <si>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</si>
  <si>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</si>
  <si>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</si>
  <si>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</si>
  <si>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</si>
  <si>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</si>
  <si>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</si>
  <si>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</si>
  <si>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</si>
  <si>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</si>
  <si>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</si>
  <si>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</si>
  <si>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</si>
  <si>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</si>
  <si>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</si>
  <si>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</si>
  <si>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</si>
  <si>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</si>
  <si>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</si>
  <si>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</si>
  <si>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</si>
  <si>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</si>
  <si>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</si>
  <si>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</si>
  <si>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</si>
  <si>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</si>
  <si>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</si>
  <si>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</si>
  <si>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</si>
  <si>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</si>
  <si>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</si>
  <si>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</si>
  <si>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</si>
  <si>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</si>
  <si>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</si>
  <si>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</si>
  <si>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</si>
  <si>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</si>
  <si>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</si>
  <si>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</si>
  <si>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</si>
  <si>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</si>
  <si>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</si>
  <si>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</si>
  <si>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</si>
  <si>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</si>
  <si>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</si>
  <si>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</si>
  <si>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</si>
  <si>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</si>
  <si>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</si>
  <si>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</si>
  <si>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</si>
  <si>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</si>
  <si>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</si>
  <si>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</si>
  <si>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</si>
  <si>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</si>
  <si>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</si>
  <si>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</si>
  <si>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</si>
  <si>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</si>
  <si>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</si>
  <si>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</si>
  <si>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</si>
  <si>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</si>
  <si>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</si>
  <si>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</si>
  <si>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</si>
  <si>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</si>
  <si>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</si>
  <si>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</si>
  <si>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</si>
  <si>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</si>
  <si>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</si>
  <si>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</si>
  <si>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</si>
  <si>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</si>
  <si>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</si>
  <si>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</si>
  <si>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</si>
  <si>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</si>
  <si>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</si>
  <si>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</si>
  <si>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</si>
  <si>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</si>
  <si>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</si>
  <si>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</si>
  <si>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</si>
  <si>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</si>
  <si>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</si>
  <si>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</si>
  <si>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</si>
  <si>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</si>
  <si>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</si>
  <si>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</si>
  <si>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</si>
  <si>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</si>
  <si>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</si>
  <si>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</si>
  <si>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</si>
  <si>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</si>
  <si>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</si>
  <si>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</si>
  <si>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</si>
  <si>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</si>
  <si>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</si>
  <si>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</si>
  <si>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</si>
  <si>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</si>
  <si>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</si>
  <si>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</si>
  <si>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</si>
  <si>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</si>
  <si>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</si>
  <si>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</si>
  <si>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</si>
  <si>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</si>
  <si>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</si>
  <si>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</si>
  <si>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</si>
  <si>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</si>
  <si>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</si>
  <si>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</si>
  <si>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</si>
  <si>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</si>
  <si>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</si>
  <si>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</si>
  <si>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</si>
  <si>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</si>
  <si>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</si>
  <si>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</si>
  <si>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</si>
  <si>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</si>
  <si>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</si>
  <si>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</si>
  <si>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</si>
  <si>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</si>
  <si>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</si>
  <si>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</si>
  <si>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</si>
  <si>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</si>
  <si>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</si>
  <si>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</si>
  <si>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</si>
  <si>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</si>
  <si>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</si>
  <si>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</si>
  <si>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</si>
  <si>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</si>
  <si>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</si>
  <si>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</si>
  <si>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</si>
  <si>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</si>
  <si>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</si>
  <si>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</si>
  <si>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</si>
  <si>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</si>
  <si>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</si>
  <si>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</si>
  <si>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</si>
  <si>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</si>
  <si>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</si>
  <si>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</si>
  <si>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</si>
  <si>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</si>
  <si>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</si>
  <si>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</si>
  <si>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</si>
  <si>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</si>
  <si>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</si>
  <si>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</si>
  <si>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</si>
  <si>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</si>
  <si>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</si>
  <si>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</si>
  <si>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</si>
  <si>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</si>
  <si>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</si>
  <si>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</si>
  <si>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</si>
  <si>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</si>
  <si>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</si>
  <si>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</si>
  <si>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</si>
  <si>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</si>
  <si>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</si>
  <si>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</si>
  <si>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</si>
  <si>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</si>
  <si>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</si>
  <si>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</si>
  <si>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</si>
  <si>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</si>
  <si>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</si>
  <si>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</si>
  <si>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</si>
  <si>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</si>
  <si>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</si>
  <si>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</si>
  <si>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</si>
  <si>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</si>
  <si>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</si>
  <si>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</si>
  <si>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</si>
  <si>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</si>
  <si>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</si>
  <si>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</si>
  <si>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</si>
  <si>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</si>
  <si>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</si>
  <si>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</si>
  <si>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</si>
  <si>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</si>
  <si>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</si>
  <si>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</si>
  <si>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</si>
  <si>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</si>
  <si>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</si>
  <si>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</si>
  <si>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</si>
  <si>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</si>
  <si>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</si>
  <si>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</si>
  <si>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</si>
  <si>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</si>
  <si>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</si>
  <si>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</si>
  <si>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</si>
  <si>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</si>
  <si>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</si>
  <si>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</si>
  <si>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</si>
  <si>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</si>
  <si>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</si>
  <si>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</si>
  <si>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</si>
  <si>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</si>
  <si>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</si>
  <si>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</si>
  <si>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</si>
  <si>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</si>
  <si>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</si>
  <si>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</si>
  <si>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</si>
  <si>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</si>
  <si>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</si>
  <si>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</si>
  <si>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</si>
  <si>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</si>
  <si>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</si>
  <si>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</si>
  <si>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</si>
  <si>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</si>
  <si>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</si>
  <si>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</si>
  <si>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</si>
  <si>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</si>
  <si>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</si>
  <si>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</si>
  <si>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</si>
  <si>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</si>
  <si>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</si>
  <si>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</si>
  <si>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</si>
  <si>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</si>
  <si>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</si>
  <si>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</si>
  <si>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</si>
  <si>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</si>
  <si>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</si>
  <si>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</si>
  <si>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</si>
  <si>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</si>
  <si>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</si>
  <si>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</si>
  <si>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</si>
  <si>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</si>
  <si>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</si>
  <si>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</si>
  <si>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</si>
  <si>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</si>
  <si>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</si>
  <si>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</si>
  <si>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</si>
  <si>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</si>
  <si>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</si>
  <si>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</si>
  <si>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</si>
  <si>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</si>
  <si>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</si>
  <si>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</si>
  <si>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</si>
  <si>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</si>
  <si>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</si>
  <si>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</si>
  <si>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</si>
  <si>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</si>
  <si>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</si>
  <si>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</si>
  <si>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</si>
  <si>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</si>
  <si>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</si>
  <si>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</si>
  <si>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</si>
  <si>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</si>
  <si>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</si>
  <si>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</si>
  <si>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</si>
  <si>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</si>
  <si>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</si>
  <si>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</si>
  <si>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</si>
  <si>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</si>
  <si>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</si>
  <si>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</si>
  <si>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</si>
  <si>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</si>
  <si>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</si>
  <si>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</si>
  <si>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</si>
  <si>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</si>
  <si>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</si>
  <si>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</si>
  <si>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</si>
  <si>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</si>
  <si>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</si>
  <si>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</si>
  <si>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</si>
  <si>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</si>
  <si>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</si>
  <si>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</si>
  <si>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</si>
  <si>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</si>
  <si>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</si>
  <si>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</si>
  <si>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</si>
  <si>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</si>
  <si>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</si>
  <si>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</si>
  <si>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</si>
  <si>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</si>
  <si>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</si>
  <si>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</si>
  <si>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</si>
  <si>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</si>
  <si>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</si>
  <si>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</si>
  <si>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</si>
  <si>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</si>
  <si>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</si>
  <si>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</si>
  <si>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</si>
  <si>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</si>
  <si>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</si>
  <si>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</si>
  <si>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</si>
  <si>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</si>
  <si>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</si>
  <si>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</si>
  <si>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</si>
  <si>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</si>
  <si>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</si>
  <si>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</si>
  <si>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</si>
  <si>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</si>
  <si>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</si>
  <si>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</si>
  <si>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</si>
  <si>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</si>
  <si>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</si>
  <si>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</si>
  <si>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</si>
  <si>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</si>
  <si>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</si>
  <si>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</si>
  <si>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</si>
  <si>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</si>
  <si>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</si>
  <si>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</si>
  <si>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</si>
  <si>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</si>
  <si>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</si>
  <si>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</si>
  <si>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</si>
  <si>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</si>
  <si>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</si>
  <si>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</si>
  <si>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</si>
  <si>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</si>
  <si>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</si>
  <si>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</si>
  <si>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</si>
  <si>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</si>
  <si>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</si>
  <si>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</si>
  <si>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</si>
  <si>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</si>
  <si>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</si>
  <si>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</si>
  <si>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</si>
  <si>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</si>
  <si>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</si>
  <si>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</si>
  <si>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</si>
  <si>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</si>
  <si>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</si>
  <si>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</si>
  <si>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</si>
  <si>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</si>
  <si>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</si>
  <si>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</si>
  <si>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</si>
  <si>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</si>
  <si>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</si>
  <si>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</si>
  <si>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</si>
  <si>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</si>
  <si>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</si>
  <si>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</si>
  <si>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</si>
  <si>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</si>
  <si>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</si>
  <si>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</si>
  <si>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</si>
  <si>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</si>
  <si>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</si>
  <si>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</si>
  <si>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</si>
  <si>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</si>
  <si>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</si>
  <si>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</si>
  <si>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</si>
  <si>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</si>
  <si>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</si>
  <si>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</si>
  <si>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</si>
  <si>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</si>
  <si>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</si>
  <si>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</si>
  <si>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</si>
  <si>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</si>
  <si>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</si>
  <si>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</si>
  <si>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</si>
  <si>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</si>
  <si>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</si>
  <si>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</si>
  <si>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</si>
  <si>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</si>
  <si>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</si>
  <si>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</si>
  <si>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</si>
  <si>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</si>
  <si>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</si>
  <si>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</si>
  <si>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</si>
  <si>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</si>
  <si>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</si>
  <si>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</si>
  <si>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</si>
  <si>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</si>
  <si>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</si>
  <si>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</si>
  <si>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</si>
  <si>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</si>
  <si>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</si>
  <si>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</si>
  <si>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</si>
  <si>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</si>
  <si>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</si>
  <si>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</si>
  <si>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</si>
  <si>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</si>
  <si>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</si>
  <si>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</si>
  <si>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</si>
  <si>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</si>
  <si>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</si>
  <si>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</si>
  <si>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</si>
  <si>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</si>
  <si>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</si>
  <si>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</si>
  <si>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</si>
  <si>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</si>
  <si>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</si>
  <si>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</si>
  <si>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</si>
  <si>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</si>
  <si>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</si>
  <si>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</si>
  <si>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</si>
  <si>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</si>
  <si>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</si>
  <si>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</si>
  <si>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</si>
  <si>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</si>
  <si>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</si>
  <si>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</si>
  <si>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</si>
  <si>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</si>
  <si>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</si>
  <si>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</si>
  <si>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</si>
  <si>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</si>
  <si>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</si>
  <si>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</si>
  <si>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</si>
  <si>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</si>
  <si>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</si>
  <si>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</si>
  <si>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</si>
  <si>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</si>
  <si>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</si>
  <si>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</si>
  <si>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</si>
  <si>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</si>
  <si>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</si>
  <si>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</si>
  <si>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</si>
  <si>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</si>
  <si>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</si>
  <si>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</si>
  <si>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</si>
  <si>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</si>
  <si>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</si>
  <si>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</si>
  <si>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</si>
  <si>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</si>
  <si>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</si>
  <si>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</si>
  <si>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</si>
  <si>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</si>
  <si>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</si>
  <si>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</si>
  <si>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</si>
  <si>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</si>
  <si>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</si>
  <si>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</si>
  <si>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</si>
  <si>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</si>
  <si>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</si>
  <si>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</si>
  <si>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</si>
  <si>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</si>
  <si>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</si>
  <si>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</si>
  <si>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</si>
  <si>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</si>
  <si>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</si>
  <si>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</si>
  <si>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</si>
  <si>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</si>
  <si>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</si>
  <si>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</si>
  <si>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</si>
  <si>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</si>
  <si>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</si>
  <si>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</si>
  <si>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</si>
  <si>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</si>
  <si>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</si>
  <si>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</si>
  <si>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</si>
  <si>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</si>
  <si>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</si>
  <si>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</si>
  <si>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</si>
  <si>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</si>
  <si>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</si>
  <si>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</si>
  <si>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</si>
  <si>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</si>
  <si>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</si>
  <si>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</si>
  <si>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</si>
  <si>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</si>
  <si>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</si>
  <si>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</si>
  <si>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</si>
  <si>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</si>
  <si>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</si>
  <si>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</si>
  <si>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</si>
  <si>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</si>
  <si>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</si>
  <si>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</si>
  <si>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</si>
  <si>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</si>
  <si>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</si>
  <si>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</si>
  <si>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</si>
  <si>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</si>
  <si>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</si>
  <si>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</si>
  <si>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</si>
  <si>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</si>
  <si>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</si>
  <si>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</si>
  <si>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</si>
  <si>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</si>
  <si>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</si>
  <si>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</si>
  <si>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</si>
  <si>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</si>
  <si>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</si>
  <si>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</si>
  <si>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</si>
  <si>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</si>
  <si>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</si>
  <si>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</si>
  <si>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</si>
  <si>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</si>
  <si>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</si>
  <si>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</si>
  <si>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</si>
  <si>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</si>
  <si>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</si>
  <si>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</si>
  <si>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</si>
  <si>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</si>
  <si>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</si>
  <si>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</si>
  <si>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</si>
  <si>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</si>
  <si>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</si>
  <si>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</si>
  <si>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</si>
  <si>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</si>
  <si>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</si>
  <si>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</si>
  <si>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</si>
  <si>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</si>
  <si>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</si>
  <si>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</si>
  <si>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</si>
  <si>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</si>
  <si>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</si>
  <si>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</si>
  <si>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</si>
  <si>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</si>
  <si>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</si>
  <si>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</si>
  <si>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</si>
  <si>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</si>
  <si>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</si>
  <si>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</si>
  <si>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</si>
  <si>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</si>
  <si>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</si>
  <si>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</si>
  <si>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</si>
  <si>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</si>
  <si>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</si>
  <si>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</si>
  <si>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</si>
  <si>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</si>
  <si>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</si>
  <si>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</si>
  <si>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</si>
  <si>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</si>
  <si>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</si>
  <si>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</si>
  <si>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</si>
  <si>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</si>
  <si>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</si>
  <si>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</si>
  <si>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</si>
  <si>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</si>
  <si>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</si>
  <si>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</si>
  <si>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</si>
  <si>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</si>
  <si>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</si>
  <si>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</si>
  <si>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</si>
  <si>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</si>
  <si>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</si>
  <si>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</si>
  <si>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</si>
  <si>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</si>
  <si>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</si>
  <si>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</si>
  <si>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</si>
  <si>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</si>
  <si>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</si>
  <si>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</si>
  <si>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</si>
  <si>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</si>
  <si>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</si>
  <si>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</si>
  <si>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</si>
  <si>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</si>
  <si>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</si>
  <si>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</si>
  <si>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</si>
  <si>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</si>
  <si>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</si>
  <si>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</si>
  <si>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</si>
  <si>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</si>
  <si>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</si>
  <si>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</si>
  <si>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</si>
  <si>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</si>
  <si>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</si>
  <si>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</si>
  <si>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</si>
  <si>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</si>
  <si>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</si>
  <si>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</si>
  <si>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</si>
  <si>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</si>
  <si>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</si>
  <si>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</si>
  <si>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</si>
  <si>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</si>
  <si>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</si>
  <si>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</si>
  <si>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</si>
  <si>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</si>
  <si>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</si>
  <si>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</si>
  <si>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</si>
  <si>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</si>
  <si>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</si>
  <si>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</si>
  <si>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</si>
  <si>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</si>
  <si>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</si>
  <si>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</si>
  <si>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</si>
  <si>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</si>
  <si>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</si>
  <si>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</si>
  <si>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</si>
  <si>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</si>
  <si>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</si>
  <si>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</si>
  <si>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</si>
  <si>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</si>
  <si>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</si>
  <si>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</si>
  <si>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</si>
  <si>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</si>
  <si>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</si>
  <si>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</si>
  <si>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</si>
  <si>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</si>
  <si>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</si>
  <si>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</si>
  <si>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</si>
  <si>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</si>
  <si>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</si>
  <si>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</si>
  <si>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</si>
  <si>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</si>
  <si>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</si>
  <si>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</si>
  <si>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</si>
  <si>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</si>
  <si>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</si>
  <si>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</si>
  <si>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</si>
  <si>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</si>
  <si>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</si>
  <si>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</si>
  <si>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</si>
  <si>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</si>
  <si>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</si>
  <si>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</si>
  <si>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</si>
  <si>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</si>
  <si>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</si>
  <si>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</si>
  <si>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</si>
  <si>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</si>
  <si>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</si>
  <si>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</si>
  <si>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</si>
  <si>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</si>
  <si>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</si>
  <si>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</si>
  <si>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</si>
  <si>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</si>
  <si>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</si>
  <si>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</si>
  <si>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</si>
  <si>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</si>
  <si>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</si>
  <si>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</si>
  <si>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</si>
  <si>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</si>
  <si>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</si>
  <si>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</si>
  <si>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</si>
  <si>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</si>
  <si>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</si>
  <si>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</si>
  <si>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</si>
  <si>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</si>
  <si>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</si>
  <si>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</si>
  <si>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</si>
  <si>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</si>
  <si>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</si>
  <si>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</si>
  <si>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</si>
  <si>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</si>
  <si>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</si>
  <si>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</si>
  <si>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</si>
  <si>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</si>
  <si>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</si>
  <si>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</si>
  <si>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</si>
  <si>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</si>
  <si>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</si>
  <si>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</si>
  <si>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</si>
  <si>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</si>
  <si>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</si>
  <si>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</si>
  <si>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</si>
  <si>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</si>
  <si>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</si>
  <si>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</si>
  <si>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</si>
  <si>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</si>
  <si>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</si>
  <si>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</si>
  <si>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</si>
  <si>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</si>
  <si>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</si>
  <si>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</si>
  <si>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</si>
  <si>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</si>
  <si>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</si>
  <si>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</si>
  <si>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</si>
  <si>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</si>
  <si>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</si>
  <si>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</si>
  <si>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</si>
  <si>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</si>
  <si>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</si>
  <si>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</si>
  <si>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</si>
  <si>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</si>
  <si>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</si>
  <si>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</si>
  <si>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</si>
  <si>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</si>
  <si>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</si>
  <si>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</si>
  <si>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</si>
  <si>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</si>
  <si>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</si>
  <si>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</si>
  <si>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</si>
  <si>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</si>
  <si>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</si>
  <si>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</si>
  <si>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</si>
  <si>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</si>
  <si>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</si>
  <si>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</si>
  <si>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</si>
  <si>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</si>
  <si>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</si>
  <si>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</si>
  <si>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</si>
  <si>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</si>
  <si>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</si>
  <si>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</si>
  <si>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</si>
  <si>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</si>
  <si>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</si>
  <si>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</si>
  <si>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</si>
  <si>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</si>
  <si>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</si>
  <si>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</si>
  <si>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</si>
  <si>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</si>
  <si>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</si>
  <si>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</si>
  <si>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</si>
  <si>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</si>
  <si>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</si>
  <si>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</si>
  <si>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</si>
  <si>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</si>
  <si>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</si>
  <si>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</si>
  <si>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</si>
  <si>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</si>
  <si>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</si>
  <si>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</si>
  <si>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</si>
  <si>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</si>
  <si>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</si>
  <si>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</si>
  <si>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</si>
  <si>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</si>
  <si>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</si>
  <si>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</si>
  <si>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</si>
  <si>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</si>
  <si>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</si>
  <si>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</si>
  <si>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</si>
  <si>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</si>
  <si>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</si>
  <si>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</si>
  <si>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</si>
  <si>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</si>
  <si>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</si>
  <si>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</si>
  <si>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</si>
  <si>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</si>
  <si>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</si>
  <si>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</si>
  <si>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</si>
  <si>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</si>
  <si>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</si>
  <si>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</si>
  <si>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</si>
  <si>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</si>
  <si>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</si>
  <si>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</si>
  <si>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</si>
  <si>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</si>
  <si>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</si>
  <si>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</si>
  <si>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</si>
  <si>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</si>
  <si>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</si>
  <si>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</si>
  <si>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</si>
  <si>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</si>
  <si>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</si>
  <si>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</si>
  <si>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</si>
  <si>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</si>
  <si>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</si>
  <si>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</si>
  <si>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</si>
  <si>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</si>
  <si>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</si>
  <si>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</si>
  <si>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</si>
  <si>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</si>
  <si>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</si>
  <si>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</si>
  <si>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</si>
  <si>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</si>
  <si>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</si>
  <si>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</si>
  <si>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</si>
  <si>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</si>
  <si>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</si>
  <si>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</si>
  <si>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</si>
  <si>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</si>
  <si>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</si>
  <si>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</si>
  <si>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</si>
  <si>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</si>
  <si>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</si>
  <si>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</si>
  <si>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</si>
  <si>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</si>
  <si>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</si>
  <si>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</si>
  <si>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</si>
  <si>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</si>
  <si>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</si>
  <si>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</si>
  <si>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</si>
  <si>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</si>
  <si>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</si>
  <si>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</si>
  <si>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</si>
  <si>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</si>
  <si>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</si>
  <si>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</si>
  <si>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</si>
  <si>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</si>
  <si>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</si>
  <si>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</si>
  <si>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</si>
  <si>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</si>
  <si>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</si>
  <si>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</si>
  <si>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</si>
  <si>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</si>
  <si>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</si>
  <si>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</si>
  <si>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</si>
  <si>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</si>
  <si>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</si>
  <si>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</si>
  <si>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</si>
  <si>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</si>
  <si>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</si>
  <si>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</si>
  <si>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</si>
  <si>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</si>
  <si>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</si>
  <si>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</si>
  <si>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</si>
  <si>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</si>
  <si>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</si>
  <si>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</si>
  <si>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</si>
  <si>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</si>
  <si>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</si>
  <si>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</si>
  <si>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</si>
  <si>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</si>
  <si>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</si>
  <si>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</si>
  <si>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</si>
  <si>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</si>
  <si>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</si>
  <si>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</si>
  <si>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</si>
  <si>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</si>
  <si>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</si>
  <si>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</si>
  <si>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</si>
  <si>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</si>
  <si>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</si>
  <si>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</si>
  <si>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</si>
  <si>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</si>
  <si>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</si>
  <si>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</si>
  <si>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</si>
  <si>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</si>
  <si>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</si>
  <si>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</si>
  <si>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</si>
  <si>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</si>
  <si>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</si>
  <si>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</si>
  <si>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</si>
  <si>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</si>
  <si>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</si>
  <si>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</si>
  <si>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</si>
  <si>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</si>
  <si>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</si>
  <si>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</si>
  <si>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</si>
  <si>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</si>
  <si>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</si>
  <si>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</si>
  <si>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</si>
  <si>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</si>
  <si>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</si>
  <si>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</si>
  <si>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</si>
  <si>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</si>
  <si>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</si>
  <si>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</si>
  <si>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</si>
  <si>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</si>
  <si>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</si>
  <si>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</si>
  <si>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</si>
  <si>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</si>
  <si>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</si>
  <si>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</si>
  <si>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</si>
  <si>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</si>
  <si>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</si>
  <si>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</si>
  <si>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</si>
  <si>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</si>
  <si>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</si>
  <si>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</si>
  <si>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</si>
  <si>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</si>
  <si>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</si>
  <si>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</si>
  <si>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</si>
  <si>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</si>
  <si>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</si>
  <si>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</si>
  <si>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</si>
  <si>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</si>
  <si>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</si>
  <si>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</si>
  <si>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</si>
  <si>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</si>
  <si>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</si>
  <si>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</si>
  <si>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</si>
  <si>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</si>
  <si>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</si>
  <si>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</si>
  <si>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</si>
  <si>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</si>
  <si>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</si>
  <si>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</si>
  <si>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</si>
  <si>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</si>
  <si>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</si>
  <si>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</si>
  <si>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</si>
  <si>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</si>
  <si>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</si>
  <si>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</si>
  <si>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</si>
  <si>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</si>
  <si>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</si>
  <si>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</si>
  <si>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</si>
  <si>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</si>
  <si>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</si>
  <si>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</si>
  <si>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</si>
  <si>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</si>
  <si>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</si>
  <si>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</si>
  <si>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</si>
  <si>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</si>
  <si>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</si>
  <si>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</si>
  <si>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</si>
  <si>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</si>
  <si>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</si>
  <si>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</si>
  <si>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</si>
  <si>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</si>
  <si>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</si>
  <si>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</si>
  <si>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</si>
  <si>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</si>
  <si>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</si>
  <si>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</si>
  <si>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</si>
  <si>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</si>
  <si>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</si>
  <si>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</si>
  <si>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</si>
  <si>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</si>
  <si>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</si>
  <si>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</si>
  <si>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</si>
  <si>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</si>
  <si>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</si>
  <si>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</si>
  <si>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</si>
  <si>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</si>
  <si>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</si>
  <si>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</si>
  <si>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</si>
  <si>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</si>
  <si>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</si>
  <si>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</si>
  <si>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</si>
  <si>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</si>
  <si>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</si>
  <si>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</si>
  <si>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</si>
  <si>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</si>
  <si>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</si>
  <si>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</si>
  <si>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</si>
  <si>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</si>
  <si>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</si>
  <si>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</si>
  <si>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</si>
  <si>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</si>
  <si>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</si>
  <si>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</si>
  <si>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</si>
  <si>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</si>
  <si>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</si>
  <si>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</si>
  <si>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</si>
  <si>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</si>
  <si>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</si>
  <si>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</si>
  <si>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</si>
  <si>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</si>
  <si>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</si>
  <si>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</si>
  <si>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</si>
  <si>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</si>
  <si>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</si>
  <si>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</si>
  <si>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</si>
  <si>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</si>
  <si>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</si>
  <si>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</si>
  <si>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</si>
  <si>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</si>
  <si>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</si>
  <si>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</si>
  <si>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</si>
  <si>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</si>
  <si>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</si>
  <si>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</si>
  <si>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</si>
  <si>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</si>
  <si>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</si>
  <si>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</si>
  <si>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</si>
  <si>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</si>
  <si>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</si>
  <si>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</si>
  <si>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</si>
  <si>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</si>
  <si>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</si>
  <si>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</si>
  <si>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</si>
  <si>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</si>
  <si>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</si>
  <si>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</si>
  <si>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</si>
  <si>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</si>
  <si>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</si>
  <si>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</si>
  <si>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</si>
  <si>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</si>
  <si>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</si>
  <si>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</si>
  <si>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</si>
  <si>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</si>
  <si>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</si>
  <si>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</si>
  <si>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</si>
  <si>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</si>
  <si>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</si>
  <si>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</si>
  <si>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</si>
  <si>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</si>
  <si>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</si>
  <si>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</si>
  <si>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</si>
  <si>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</si>
  <si>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</si>
  <si>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</si>
  <si>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</si>
  <si>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</si>
  <si>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</si>
  <si>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</si>
  <si>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</si>
  <si>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</si>
  <si>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</si>
  <si>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</si>
  <si>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</si>
  <si>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</si>
  <si>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</si>
  <si>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</si>
  <si>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</si>
  <si>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</si>
  <si>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</si>
  <si>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</si>
  <si>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</si>
  <si>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</si>
  <si>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</si>
  <si>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</si>
  <si>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</si>
  <si>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</si>
  <si>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</si>
  <si>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</si>
  <si>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</si>
  <si>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</si>
  <si>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</si>
  <si>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</si>
  <si>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</si>
  <si>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</si>
  <si>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</si>
  <si>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</si>
  <si>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</si>
  <si>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</si>
  <si>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</si>
  <si>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</si>
  <si>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</si>
  <si>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</si>
  <si>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</si>
  <si>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</si>
  <si>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</si>
  <si>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</si>
  <si>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</si>
  <si>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</si>
  <si>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</si>
  <si>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</si>
  <si>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</si>
  <si>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</si>
  <si>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</si>
  <si>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</si>
  <si>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</si>
  <si>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</si>
  <si>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</si>
  <si>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</si>
  <si>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</si>
  <si>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</si>
  <si>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</si>
  <si>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</si>
  <si>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</si>
  <si>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</si>
  <si>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</si>
  <si>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</si>
  <si>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</si>
  <si>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</si>
  <si>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</si>
  <si>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</si>
  <si>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</si>
  <si>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</si>
  <si>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</si>
  <si>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</si>
  <si>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</si>
  <si>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</si>
  <si>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</si>
  <si>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</si>
  <si>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</si>
  <si>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</si>
  <si>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</si>
  <si>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</si>
  <si>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</si>
  <si>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</si>
  <si>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</si>
  <si>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</si>
  <si>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</si>
  <si>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</si>
  <si>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</si>
  <si>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</si>
  <si>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</si>
  <si>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</si>
  <si>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</si>
  <si>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</si>
  <si>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</si>
  <si>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</si>
  <si>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</si>
  <si>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</si>
  <si>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</si>
  <si>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</si>
  <si>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</si>
  <si>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</si>
  <si>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</si>
  <si>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</si>
  <si>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</si>
  <si>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</si>
  <si>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</si>
  <si>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</si>
  <si>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</si>
  <si>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</si>
  <si>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</si>
  <si>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</si>
  <si>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</si>
  <si>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</si>
  <si>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</si>
  <si>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</si>
  <si>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</si>
  <si>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</si>
  <si>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</si>
  <si>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</si>
  <si>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</si>
  <si>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</si>
  <si>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</si>
  <si>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</si>
  <si>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</si>
  <si>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</si>
  <si>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</si>
  <si>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</si>
  <si>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</si>
  <si>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</si>
  <si>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</si>
  <si>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</si>
  <si>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</si>
  <si>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</si>
  <si>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</si>
  <si>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</si>
  <si>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</si>
  <si>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</si>
  <si>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</si>
  <si>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</si>
  <si>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</si>
  <si>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</si>
  <si>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</si>
  <si>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</si>
  <si>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</si>
  <si>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</si>
  <si>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</si>
  <si>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</si>
  <si>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</si>
  <si>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</si>
  <si>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</si>
  <si>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</si>
  <si>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</si>
  <si>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</si>
  <si>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</si>
  <si>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</si>
  <si>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</si>
  <si>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</si>
  <si>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</si>
  <si>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</si>
  <si>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</si>
  <si>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</si>
  <si>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</si>
  <si>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</si>
  <si>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</si>
  <si>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</si>
  <si>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</si>
  <si>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</si>
  <si>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</si>
  <si>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</si>
  <si>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</si>
  <si>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</si>
  <si>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</si>
  <si>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</si>
  <si>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</si>
  <si>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</si>
  <si>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</si>
  <si>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</si>
  <si>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</si>
  <si>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</si>
  <si>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</si>
  <si>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</si>
  <si>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</si>
  <si>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</si>
  <si>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</si>
  <si>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</si>
  <si>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</si>
  <si>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</si>
  <si>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</si>
  <si>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</si>
  <si>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</si>
  <si>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</si>
  <si>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</si>
  <si>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</si>
  <si>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</si>
  <si>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</si>
  <si>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</si>
  <si>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</si>
  <si>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</si>
  <si>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</si>
  <si>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</si>
  <si>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</si>
  <si>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</si>
  <si>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</si>
  <si>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</si>
  <si>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</si>
  <si>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</si>
  <si>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</si>
  <si>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</si>
  <si>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</si>
  <si>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</si>
  <si>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</si>
  <si>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</si>
  <si>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</si>
  <si>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</si>
  <si>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</si>
  <si>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</si>
  <si>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</si>
  <si>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</si>
  <si>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</si>
  <si>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</si>
  <si>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</si>
  <si>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</si>
  <si>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</si>
  <si>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</si>
  <si>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</si>
  <si>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</si>
  <si>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</si>
  <si>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</si>
  <si>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</si>
  <si>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</si>
  <si>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</si>
  <si>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</si>
  <si>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</si>
  <si>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</si>
  <si>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</si>
  <si>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</si>
  <si>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</si>
  <si>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</si>
  <si>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</si>
  <si>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</si>
  <si>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</si>
  <si>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</si>
  <si>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</si>
  <si>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</si>
  <si>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</si>
  <si>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</si>
  <si>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</si>
  <si>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</si>
  <si>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</si>
  <si>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</si>
  <si>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</si>
  <si>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</si>
  <si>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</si>
  <si>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</si>
  <si>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</si>
  <si>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</si>
  <si>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</si>
  <si>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</si>
  <si>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</si>
  <si>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</si>
  <si>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</si>
  <si>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</si>
  <si>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</si>
  <si>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</si>
  <si>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</si>
  <si>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</si>
  <si>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</si>
  <si>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</si>
  <si>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</si>
  <si>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</si>
  <si>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</si>
  <si>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</si>
  <si>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</si>
  <si>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</si>
  <si>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</si>
  <si>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</si>
  <si>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</si>
  <si>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</si>
  <si>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</si>
  <si>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</si>
  <si>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</si>
  <si>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</si>
  <si>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</si>
  <si>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</si>
  <si>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</si>
  <si>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</si>
  <si>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</si>
  <si>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</si>
  <si>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</si>
  <si>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</si>
  <si>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</si>
  <si>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</si>
  <si>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</si>
  <si>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</si>
  <si>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</si>
  <si>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</si>
  <si>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</si>
  <si>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</si>
  <si>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</si>
  <si>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</si>
  <si>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</si>
  <si>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</si>
  <si>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</si>
  <si>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</si>
  <si>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</si>
  <si>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</si>
  <si>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</si>
  <si>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</si>
  <si>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</si>
  <si>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</si>
  <si>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</si>
  <si>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</si>
  <si>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</si>
  <si>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</si>
  <si>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</si>
  <si>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</si>
  <si>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</si>
  <si>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</si>
  <si>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</si>
  <si>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</si>
  <si>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</si>
  <si>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</si>
  <si>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</si>
  <si>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</si>
  <si>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</si>
  <si>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</si>
  <si>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</si>
  <si>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</si>
  <si>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</si>
  <si>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</si>
  <si>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</si>
  <si>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</si>
  <si>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</si>
  <si>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</si>
  <si>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</si>
  <si>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</si>
  <si>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</si>
  <si>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</si>
  <si>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</si>
  <si>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</si>
  <si>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</si>
  <si>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</si>
  <si>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</si>
  <si>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</si>
  <si>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</si>
  <si>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</si>
  <si>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</si>
  <si>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</si>
  <si>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</si>
  <si>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</si>
  <si>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</si>
  <si>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</si>
  <si>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</si>
  <si>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</si>
  <si>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</si>
  <si>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</si>
  <si>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</si>
  <si>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</si>
  <si>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</si>
  <si>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</si>
  <si>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</si>
  <si>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</si>
  <si>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</si>
  <si>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</si>
  <si>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</si>
  <si>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</si>
  <si>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</si>
  <si>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</si>
  <si>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</si>
  <si>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</si>
  <si>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</si>
  <si>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</si>
  <si>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</si>
  <si>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</si>
  <si>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</si>
  <si>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</si>
  <si>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</si>
  <si>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</si>
  <si>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</si>
  <si>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</si>
  <si>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</si>
  <si>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</si>
  <si>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</si>
  <si>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</si>
  <si>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</si>
  <si>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</si>
  <si>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</si>
  <si>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</si>
  <si>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</si>
  <si>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</si>
  <si>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</si>
  <si>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</si>
  <si>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</si>
  <si>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</si>
  <si>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</si>
  <si>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</si>
  <si>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</si>
  <si>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</si>
  <si>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</si>
  <si>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</si>
  <si>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</si>
  <si>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</si>
  <si>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</si>
  <si>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</si>
  <si>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</si>
  <si>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</si>
  <si>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</si>
  <si>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</si>
  <si>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</si>
  <si>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</si>
  <si>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</si>
  <si>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</si>
  <si>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</si>
  <si>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</si>
  <si>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</si>
  <si>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</si>
  <si>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</si>
  <si>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</si>
  <si>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</si>
  <si>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</si>
  <si>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</si>
  <si>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</si>
  <si>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</si>
  <si>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</si>
  <si>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</si>
  <si>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</si>
  <si>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</si>
  <si>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</si>
  <si>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</si>
  <si>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</si>
  <si>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</si>
  <si>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</si>
  <si>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</si>
  <si>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</si>
  <si>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</si>
  <si>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</si>
  <si>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</si>
  <si>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</si>
  <si>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</si>
  <si>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</si>
  <si>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</si>
  <si>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</si>
  <si>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</si>
  <si>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</si>
  <si>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</si>
  <si>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</si>
  <si>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</si>
  <si>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</si>
  <si>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</si>
  <si>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</si>
  <si>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</si>
  <si>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</si>
  <si>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</si>
  <si>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</si>
  <si>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</si>
  <si>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</si>
  <si>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</si>
  <si>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</si>
  <si>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</si>
  <si>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</si>
  <si>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</si>
  <si>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</si>
  <si>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</si>
  <si>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</si>
  <si>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</si>
  <si>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</si>
  <si>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</si>
  <si>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</si>
  <si>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</si>
  <si>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</si>
  <si>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</si>
  <si>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</si>
  <si>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</si>
  <si>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</si>
  <si>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</si>
  <si>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</si>
  <si>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</si>
  <si>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</si>
  <si>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</si>
  <si>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</si>
  <si>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</si>
  <si>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</si>
  <si>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</si>
  <si>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</si>
  <si>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</si>
  <si>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</si>
  <si>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</si>
  <si>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</si>
  <si>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</si>
  <si>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</si>
  <si>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</si>
  <si>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</si>
  <si>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</si>
  <si>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</si>
  <si>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</si>
  <si>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</si>
  <si>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</si>
  <si>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</si>
  <si>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</si>
  <si>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</si>
  <si>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</si>
  <si>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</si>
  <si>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</si>
  <si>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</si>
  <si>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</si>
  <si>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</si>
  <si>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</si>
  <si>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</si>
  <si>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</si>
  <si>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</si>
  <si>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</si>
  <si>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</si>
  <si>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</si>
  <si>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</si>
  <si>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</si>
  <si>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</si>
  <si>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</si>
  <si>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</si>
  <si>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</si>
  <si>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</si>
  <si>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</si>
  <si>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</si>
  <si>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</si>
  <si>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</si>
  <si>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</si>
  <si>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</si>
  <si>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</si>
  <si>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</si>
  <si>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</si>
  <si>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</si>
  <si>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</si>
  <si>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</si>
  <si>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</si>
  <si>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</si>
  <si>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</si>
  <si>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</si>
  <si>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</si>
  <si>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</si>
  <si>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</si>
  <si>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</si>
  <si>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</si>
  <si>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</si>
  <si>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</si>
  <si>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</si>
  <si>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</si>
  <si>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</si>
  <si>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</si>
  <si>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</si>
  <si>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</si>
  <si>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</si>
  <si>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</si>
  <si>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</si>
  <si>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</si>
  <si>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</si>
  <si>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</si>
  <si>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</si>
  <si>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</si>
  <si>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</si>
  <si>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</si>
  <si>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</si>
  <si>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</si>
  <si>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</si>
  <si>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</si>
  <si>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</si>
  <si>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</si>
  <si>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</si>
  <si>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</si>
  <si>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</si>
  <si>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</si>
  <si>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</si>
  <si>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</si>
  <si>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</si>
  <si>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</si>
  <si>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</si>
  <si>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</si>
  <si>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</si>
  <si>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</si>
  <si>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</si>
  <si>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</si>
  <si>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</si>
  <si>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</si>
  <si>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</si>
  <si>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</si>
  <si>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</si>
  <si>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</si>
  <si>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</si>
  <si>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</si>
  <si>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</si>
  <si>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</si>
  <si>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</si>
  <si>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</si>
  <si>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</si>
  <si>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</si>
  <si>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</si>
  <si>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</si>
  <si>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</si>
  <si>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</si>
  <si>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</si>
  <si>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</si>
  <si>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</si>
  <si>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</si>
  <si>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</si>
  <si>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</si>
  <si>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</si>
  <si>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</si>
  <si>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</si>
  <si>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</si>
  <si>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</si>
  <si>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</si>
  <si>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</si>
  <si>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</si>
  <si>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</si>
  <si>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</si>
  <si>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</si>
  <si>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</si>
  <si>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</si>
  <si>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</si>
  <si>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</si>
  <si>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</si>
  <si>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</si>
  <si>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</si>
  <si>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</si>
  <si>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</si>
  <si>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</si>
  <si>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</si>
  <si>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</si>
  <si>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</si>
  <si>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</si>
  <si>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</si>
  <si>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</si>
  <si>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</si>
  <si>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</si>
  <si>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</si>
  <si>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</si>
  <si>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</si>
  <si>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</si>
  <si>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</si>
  <si>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</si>
  <si>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</si>
  <si>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</si>
  <si>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</si>
  <si>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</si>
  <si>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</si>
  <si>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</si>
  <si>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</si>
  <si>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</si>
  <si>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</si>
  <si>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</si>
  <si>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</si>
  <si>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</si>
  <si>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</si>
  <si>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</si>
  <si>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</si>
  <si>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</si>
  <si>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</si>
  <si>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</si>
  <si>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</si>
  <si>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</si>
  <si>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</si>
  <si>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</si>
  <si>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</si>
  <si>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</si>
  <si>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</si>
  <si>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</si>
  <si>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</si>
  <si>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</si>
  <si>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</si>
  <si>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</si>
  <si>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</si>
  <si>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</si>
  <si>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</si>
  <si>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</si>
  <si>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</si>
  <si>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</si>
  <si>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</si>
  <si>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</si>
  <si>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</si>
  <si>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</si>
  <si>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</si>
  <si>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</si>
  <si>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</si>
  <si>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</si>
  <si>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</si>
  <si>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</si>
  <si>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</si>
  <si>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</si>
  <si>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</si>
  <si>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</si>
  <si>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</si>
  <si>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</si>
  <si>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</si>
  <si>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</si>
  <si>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</si>
  <si>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</si>
  <si>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</si>
  <si>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</si>
  <si>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</si>
  <si>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</si>
  <si>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</si>
  <si>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</si>
  <si>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</si>
  <si>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</si>
  <si>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</si>
  <si>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</si>
  <si>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</si>
  <si>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</si>
  <si>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</si>
  <si>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</si>
  <si>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</si>
  <si>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</si>
  <si>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</si>
  <si>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</si>
  <si>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</si>
  <si>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</si>
  <si>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</si>
  <si>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</si>
  <si>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</si>
  <si>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</si>
  <si>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</si>
  <si>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</si>
  <si>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</si>
  <si>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</si>
  <si>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</si>
  <si>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</si>
  <si>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</si>
  <si>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</si>
  <si>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</si>
  <si>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</si>
  <si>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</si>
  <si>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</si>
  <si>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</si>
  <si>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</si>
  <si>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</si>
  <si>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</si>
  <si>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</si>
  <si>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</si>
  <si>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</si>
  <si>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</si>
  <si>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</si>
  <si>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</si>
  <si>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</si>
  <si>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</si>
  <si>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</si>
  <si>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</si>
  <si>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</si>
  <si>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</si>
  <si>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</si>
  <si>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</si>
  <si>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</si>
  <si>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</si>
  <si>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</si>
  <si>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</si>
  <si>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</si>
  <si>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</si>
  <si>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</si>
  <si>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</si>
  <si>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</si>
  <si>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</si>
  <si>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</si>
  <si>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</si>
  <si>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</si>
  <si>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</si>
  <si>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</si>
  <si>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</si>
  <si>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</si>
  <si>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</si>
  <si>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</si>
  <si>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</si>
  <si>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</si>
  <si>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</si>
  <si>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</si>
  <si>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</si>
  <si>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</si>
  <si>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</si>
  <si>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</si>
  <si>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</si>
  <si>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</si>
  <si>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</si>
  <si>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</si>
  <si>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</si>
  <si>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</si>
  <si>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</si>
  <si>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</si>
  <si>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</si>
  <si>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</si>
  <si>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</si>
  <si>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</si>
  <si>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</si>
  <si>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</si>
  <si>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</si>
  <si>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</si>
  <si>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</si>
  <si>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</si>
  <si>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</si>
  <si>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</si>
  <si>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</si>
  <si>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</si>
  <si>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</si>
  <si>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</si>
  <si>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</si>
  <si>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</si>
  <si>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</si>
  <si>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</si>
  <si>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</si>
  <si>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</si>
  <si>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</si>
  <si>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</si>
  <si>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</si>
  <si>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</si>
  <si>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</si>
  <si>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</si>
  <si>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</si>
  <si>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</si>
  <si>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</si>
  <si>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</si>
  <si>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</si>
  <si>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</si>
  <si>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</si>
  <si>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</si>
  <si>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</si>
  <si>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</si>
  <si>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</si>
  <si>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</si>
  <si>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</si>
  <si>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</si>
  <si>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</si>
  <si>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</si>
  <si>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</si>
  <si>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</si>
  <si>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</si>
  <si>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</si>
  <si>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</si>
  <si>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</si>
  <si>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</si>
  <si>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</si>
  <si>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</si>
  <si>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</si>
  <si>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</si>
  <si>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</si>
  <si>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</si>
  <si>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</si>
  <si>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</si>
  <si>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</si>
  <si>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</si>
  <si>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</si>
  <si>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</si>
  <si>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</si>
  <si>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</si>
  <si>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</si>
  <si>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</si>
  <si>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</si>
  <si>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</si>
  <si>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</si>
  <si>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</si>
  <si>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</si>
  <si>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</si>
  <si>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</si>
  <si>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</si>
  <si>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</si>
  <si>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</si>
  <si>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</si>
  <si>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</si>
  <si>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</si>
  <si>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</si>
  <si>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</si>
  <si>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</si>
  <si>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</si>
  <si>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</si>
  <si>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</si>
  <si>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</si>
  <si>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</si>
  <si>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</si>
  <si>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</si>
  <si>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</si>
  <si>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</si>
  <si>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</si>
  <si>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</si>
  <si>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</si>
  <si>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</si>
  <si>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</si>
  <si>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</si>
  <si>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</si>
  <si>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</si>
  <si>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</si>
  <si>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</si>
  <si>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</si>
  <si>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</si>
  <si>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</si>
  <si>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</si>
  <si>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</si>
  <si>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</si>
  <si>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</si>
  <si>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</si>
  <si>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</si>
  <si>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</si>
  <si>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</si>
  <si>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</si>
  <si>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</si>
  <si>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</si>
  <si>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</si>
  <si>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</si>
  <si>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</si>
  <si>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</si>
  <si>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</si>
  <si>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</si>
  <si>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</si>
  <si>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</si>
  <si>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</si>
  <si>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</si>
  <si>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</si>
  <si>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</si>
  <si>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</si>
  <si>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</si>
  <si>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</si>
  <si>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</si>
  <si>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</si>
  <si>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</si>
  <si>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</si>
  <si>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</si>
  <si>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</si>
  <si>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</si>
  <si>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</si>
  <si>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</si>
  <si>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</si>
  <si>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</si>
  <si>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</si>
  <si>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</si>
  <si>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</si>
  <si>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</si>
  <si>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</si>
  <si>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</si>
  <si>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</si>
  <si>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</si>
  <si>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</si>
  <si>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</si>
  <si>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</si>
  <si>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</si>
  <si>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</si>
  <si>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</si>
  <si>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</si>
  <si>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</si>
  <si>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</si>
  <si>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</si>
  <si>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</si>
  <si>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</si>
  <si>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</si>
  <si>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</si>
  <si>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</si>
  <si>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</si>
  <si>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</si>
  <si>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</si>
  <si>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</si>
  <si>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</si>
  <si>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</si>
  <si>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</si>
  <si>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</si>
  <si>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</si>
  <si>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</si>
  <si>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</si>
  <si>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</si>
  <si>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</si>
  <si>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</si>
  <si>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</si>
  <si>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</si>
  <si>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</si>
  <si>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</si>
  <si>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</si>
  <si>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</si>
  <si>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</si>
  <si>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</si>
  <si>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</si>
  <si>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</si>
  <si>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</si>
  <si>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</si>
  <si>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</si>
  <si>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</si>
  <si>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</si>
  <si>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</si>
  <si>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</si>
  <si>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</si>
  <si>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</si>
  <si>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</si>
  <si>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</si>
  <si>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</si>
  <si>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</si>
  <si>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</si>
  <si>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</si>
  <si>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</si>
  <si>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</si>
  <si>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</si>
  <si>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</si>
  <si>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</si>
  <si>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</si>
  <si>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</si>
  <si>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</si>
  <si>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</si>
  <si>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</si>
  <si>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</si>
  <si>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</si>
  <si>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</si>
  <si>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</si>
  <si>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</si>
  <si>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</si>
  <si>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</si>
  <si>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</si>
  <si>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</si>
  <si>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</si>
  <si>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</si>
  <si>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</si>
  <si>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</si>
  <si>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</si>
  <si>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</si>
  <si>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</si>
  <si>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</si>
  <si>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</si>
  <si>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</si>
  <si>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</si>
  <si>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</si>
  <si>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</si>
  <si>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</si>
  <si>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</si>
  <si>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</si>
  <si>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</si>
  <si>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</si>
  <si>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</si>
  <si>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</si>
  <si>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</si>
  <si>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</si>
  <si>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</si>
  <si>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</si>
  <si>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</si>
  <si>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</si>
  <si>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</si>
  <si>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</si>
  <si>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</si>
  <si>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</si>
  <si>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</si>
  <si>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</si>
  <si>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</si>
  <si>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</si>
  <si>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</si>
  <si>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</si>
  <si>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</si>
  <si>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</si>
  <si>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</si>
  <si>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</si>
  <si>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</si>
  <si>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</si>
  <si>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</si>
  <si>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</si>
  <si>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</si>
  <si>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</si>
  <si>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</si>
  <si>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</si>
  <si>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</si>
  <si>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</si>
  <si>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</si>
  <si>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</si>
  <si>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</si>
  <si>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</si>
  <si>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</si>
  <si>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</si>
  <si>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</si>
  <si>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</si>
  <si>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</si>
  <si>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</si>
  <si>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</si>
  <si>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</si>
  <si>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</si>
  <si>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</si>
  <si>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</si>
  <si>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</si>
  <si>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</si>
  <si>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</si>
  <si>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</si>
  <si>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</si>
  <si>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</si>
  <si>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</si>
  <si>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</si>
  <si>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</si>
  <si>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</si>
  <si>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</si>
  <si>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</si>
  <si>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</si>
  <si>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</si>
  <si>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</si>
  <si>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</si>
  <si>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</si>
  <si>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</si>
  <si>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</si>
  <si>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</si>
  <si>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</si>
  <si>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</si>
  <si>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</si>
  <si>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</si>
  <si>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</si>
  <si>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</si>
  <si>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</si>
  <si>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</si>
  <si>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</si>
  <si>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</si>
  <si>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</si>
  <si>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</si>
  <si>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</si>
  <si>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</si>
  <si>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</si>
  <si>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</si>
  <si>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</si>
  <si>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</si>
  <si>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</si>
  <si>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</si>
  <si>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</si>
  <si>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</si>
  <si>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</si>
  <si>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</si>
  <si>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</si>
  <si>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</si>
  <si>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</si>
  <si>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</si>
  <si>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</si>
  <si>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</si>
  <si>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</si>
  <si>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</si>
  <si>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</si>
  <si>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</si>
  <si>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</si>
  <si>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</si>
  <si>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</si>
  <si>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</si>
  <si>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</si>
  <si>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</si>
  <si>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</si>
  <si>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</si>
  <si>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</si>
  <si>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</si>
  <si>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</si>
  <si>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</si>
  <si>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</si>
  <si>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</si>
  <si>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</si>
  <si>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</si>
  <si>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</si>
  <si>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</si>
  <si>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</si>
  <si>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</si>
  <si>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</si>
  <si>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</si>
  <si>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</si>
  <si>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</si>
  <si>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</si>
  <si>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</si>
  <si>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</si>
  <si>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</si>
  <si>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</si>
  <si>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</si>
  <si>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</si>
  <si>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</si>
  <si>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</si>
  <si>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</si>
  <si>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</si>
  <si>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</si>
  <si>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</si>
  <si>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</si>
  <si>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</si>
  <si>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</si>
  <si>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</si>
  <si>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</si>
  <si>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</si>
  <si>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</si>
  <si>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</si>
  <si>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</si>
  <si>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</si>
  <si>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</si>
  <si>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</si>
  <si>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</si>
  <si>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</si>
  <si>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</si>
  <si>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</si>
  <si>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</si>
  <si>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</si>
  <si>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</si>
  <si>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</si>
  <si>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</si>
  <si>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</si>
  <si>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</si>
  <si>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</si>
  <si>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</si>
  <si>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</si>
  <si>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</si>
  <si>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</si>
  <si>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</si>
  <si>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</si>
  <si>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</si>
  <si>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</si>
  <si>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</si>
  <si>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</si>
  <si>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</si>
  <si>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</si>
  <si>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</si>
  <si>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</si>
  <si>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</si>
  <si>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</si>
  <si>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</si>
  <si>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</si>
  <si>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</si>
  <si>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</si>
  <si>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</si>
  <si>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</si>
  <si>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</si>
  <si>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</si>
  <si>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</si>
  <si>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</si>
  <si>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</si>
  <si>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</si>
  <si>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</si>
  <si>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</si>
  <si>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</si>
  <si>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</si>
  <si>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</si>
  <si>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</si>
  <si>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</si>
  <si>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</si>
  <si>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</si>
  <si>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</si>
  <si>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</si>
  <si>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</si>
  <si>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</si>
  <si>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</si>
  <si>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</si>
  <si>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</si>
  <si>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</si>
  <si>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</si>
  <si>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</si>
  <si>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</si>
  <si>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</si>
  <si>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</si>
  <si>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</si>
  <si>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</si>
  <si>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</si>
  <si>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</si>
  <si>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</si>
  <si>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</si>
  <si>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</si>
  <si>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</si>
  <si>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</si>
  <si>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</si>
  <si>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</si>
  <si>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</si>
  <si>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</si>
  <si>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</si>
  <si>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</si>
  <si>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</si>
  <si>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</si>
  <si>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</si>
  <si>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</si>
  <si>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</si>
  <si>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</si>
  <si>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</si>
  <si>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</si>
  <si>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</si>
  <si>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</si>
  <si>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</si>
  <si>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</si>
  <si>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</si>
  <si>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</si>
  <si>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</si>
  <si>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</si>
  <si>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</si>
  <si>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</si>
  <si>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</si>
  <si>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</si>
  <si>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</si>
  <si>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</si>
  <si>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</si>
  <si>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</si>
  <si>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</si>
  <si>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</si>
  <si>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</si>
  <si>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</si>
  <si>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</si>
  <si>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</si>
  <si>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</si>
  <si>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</si>
  <si>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</si>
  <si>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</si>
  <si>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</si>
  <si>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</si>
  <si>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</si>
  <si>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</si>
  <si>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</si>
  <si>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</si>
  <si>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</si>
  <si>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</si>
  <si>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</si>
  <si>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</si>
  <si>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</si>
  <si>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</si>
  <si>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</si>
  <si>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</si>
  <si>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</si>
  <si>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</si>
  <si>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</si>
  <si>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</si>
  <si>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</si>
  <si>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</si>
  <si>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</si>
  <si>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</si>
  <si>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</si>
  <si>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</si>
  <si>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</si>
  <si>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</si>
  <si>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</si>
  <si>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</si>
  <si>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</si>
  <si>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</si>
  <si>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</si>
  <si>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</si>
  <si>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</si>
  <si>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</si>
  <si>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</si>
  <si>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</si>
  <si>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</si>
  <si>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</si>
  <si>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</si>
  <si>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</si>
  <si>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</si>
  <si>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</si>
  <si>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</si>
  <si>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</si>
  <si>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</si>
  <si>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</si>
  <si>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</si>
  <si>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</si>
  <si>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</si>
  <si>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</si>
  <si>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</si>
  <si>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</si>
  <si>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</si>
  <si>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</si>
  <si>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</si>
  <si>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</si>
  <si>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</si>
  <si>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</si>
  <si>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</si>
  <si>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</si>
  <si>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</si>
  <si>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</si>
  <si>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</si>
  <si>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</si>
  <si>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</si>
  <si>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</si>
  <si>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</si>
  <si>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</si>
  <si>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</si>
  <si>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</si>
  <si>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</si>
  <si>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</si>
  <si>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</si>
  <si>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</si>
  <si>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</si>
  <si>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</si>
  <si>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</si>
  <si>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</si>
  <si>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</si>
  <si>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</si>
  <si>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</si>
  <si>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</si>
  <si>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</si>
  <si>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</si>
  <si>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</si>
  <si>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</si>
  <si>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</si>
  <si>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</si>
  <si>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</si>
  <si>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</si>
  <si>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</si>
  <si>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</si>
  <si>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</si>
  <si>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</si>
  <si>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</si>
  <si>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</si>
  <si>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</si>
  <si>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</si>
  <si>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</si>
  <si>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</si>
  <si>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</si>
  <si>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</si>
  <si>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</si>
  <si>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</si>
  <si>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</si>
  <si>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</si>
  <si>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</si>
  <si>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</si>
  <si>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</si>
  <si>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</si>
  <si>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</si>
  <si>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</si>
  <si>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</si>
  <si>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</si>
  <si>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</si>
  <si>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</si>
  <si>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</si>
  <si>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</si>
  <si>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</si>
  <si>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</si>
  <si>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</si>
  <si>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</si>
  <si>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</si>
  <si>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</si>
  <si>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</si>
  <si>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</si>
  <si>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</si>
  <si>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</si>
  <si>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</si>
  <si>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</si>
  <si>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</si>
  <si>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</si>
  <si>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</si>
  <si>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</si>
  <si>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</si>
  <si>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</si>
  <si>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</si>
  <si>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</si>
  <si>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</si>
  <si>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</si>
  <si>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</si>
  <si>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</si>
  <si>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</si>
  <si>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</si>
  <si>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</si>
  <si>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</si>
  <si>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</si>
  <si>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</si>
  <si>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</si>
  <si>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</si>
  <si>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</si>
  <si>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</si>
  <si>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</si>
  <si>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</si>
  <si>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</si>
  <si>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</si>
  <si>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</si>
  <si>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</si>
  <si>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</si>
  <si>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</si>
  <si>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</si>
  <si>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</si>
  <si>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</si>
  <si>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</si>
  <si>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</si>
  <si>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</si>
  <si>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</si>
  <si>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</si>
  <si>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</si>
  <si>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</si>
  <si>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</si>
  <si>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</si>
  <si>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</si>
  <si>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</si>
  <si>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</si>
  <si>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</si>
  <si>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</si>
  <si>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</si>
  <si>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</si>
  <si>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</si>
  <si>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</si>
  <si>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</si>
  <si>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</si>
  <si>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</si>
  <si>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</si>
  <si>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</si>
  <si>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</si>
  <si>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</si>
  <si>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</si>
  <si>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</si>
  <si>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</si>
  <si>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</si>
  <si>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</si>
  <si>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</si>
  <si>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</si>
  <si>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</si>
  <si>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</si>
  <si>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</si>
  <si>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</si>
  <si>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</si>
  <si>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</si>
  <si>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</si>
  <si>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</si>
  <si>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</si>
  <si>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</si>
  <si>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</si>
  <si>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</si>
  <si>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</si>
  <si>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</si>
  <si>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</si>
  <si>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</si>
  <si>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</si>
  <si>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</si>
  <si>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</si>
  <si>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</si>
  <si>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</si>
  <si>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</si>
  <si>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</si>
  <si>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</si>
  <si>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</si>
  <si>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</si>
  <si>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</si>
  <si>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</si>
  <si>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</si>
  <si>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</si>
  <si>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</si>
  <si>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</si>
  <si>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</si>
  <si>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</si>
  <si>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</si>
  <si>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</si>
  <si>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</si>
  <si>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</si>
  <si>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</si>
  <si>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</si>
  <si>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</si>
  <si>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</si>
  <si>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</si>
  <si>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</si>
  <si>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</si>
  <si>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</si>
  <si>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</si>
  <si>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</si>
  <si>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</si>
  <si>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</si>
  <si>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</si>
  <si>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</si>
  <si>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</si>
  <si>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</si>
  <si>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</si>
  <si>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</si>
  <si>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</si>
  <si>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</si>
  <si>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</si>
  <si>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</si>
  <si>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</si>
  <si>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</si>
  <si>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</si>
  <si>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</si>
  <si>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</si>
  <si>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</si>
  <si>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</si>
  <si>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</si>
  <si>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</si>
  <si>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</si>
  <si>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</si>
  <si>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</si>
  <si>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</si>
  <si>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</si>
  <si>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</si>
  <si>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</si>
  <si>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</si>
  <si>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</si>
  <si>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</si>
  <si>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</si>
  <si>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</si>
  <si>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</si>
  <si>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</si>
  <si>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</si>
  <si>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</si>
  <si>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</si>
  <si>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</si>
  <si>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</si>
  <si>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</si>
  <si>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</si>
  <si>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</si>
  <si>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</si>
  <si>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</si>
  <si>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</si>
  <si>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</si>
  <si>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</si>
  <si>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</si>
  <si>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</si>
  <si>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</si>
  <si>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</si>
  <si>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</si>
  <si>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</si>
  <si>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</si>
  <si>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</si>
  <si>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</si>
  <si>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</si>
  <si>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</si>
  <si>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</si>
  <si>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</si>
  <si>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</si>
  <si>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</si>
  <si>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</si>
  <si>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</si>
  <si>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</si>
  <si>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</si>
  <si>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</si>
  <si>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</si>
  <si>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</si>
  <si>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</si>
  <si>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</si>
  <si>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</si>
  <si>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</si>
  <si>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</si>
  <si>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</si>
  <si>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</si>
  <si>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</si>
  <si>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</si>
  <si>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</si>
  <si>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</si>
  <si>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</si>
  <si>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</si>
  <si>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</si>
  <si>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</si>
  <si>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</si>
  <si>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</si>
  <si>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</si>
  <si>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</si>
  <si>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</si>
  <si>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</si>
  <si>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</si>
  <si>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</si>
  <si>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</si>
  <si>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</si>
  <si>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</si>
  <si>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</si>
  <si>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</si>
  <si>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</si>
  <si>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</si>
  <si>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</si>
  <si>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</si>
  <si>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</si>
  <si>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</si>
  <si>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</si>
  <si>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</si>
  <si>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</si>
  <si>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</si>
  <si>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</si>
  <si>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</si>
  <si>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</si>
  <si>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</si>
  <si>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</si>
  <si>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</si>
  <si>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</si>
  <si>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</si>
  <si>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</si>
  <si>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</si>
  <si>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</si>
  <si>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</si>
  <si>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</si>
  <si>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</si>
  <si>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</si>
  <si>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</si>
  <si>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</si>
  <si>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</si>
  <si>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</si>
  <si>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</si>
  <si>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</si>
  <si>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</si>
  <si>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</si>
  <si>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</si>
  <si>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</si>
  <si>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</si>
  <si>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</si>
  <si>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</si>
  <si>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</si>
  <si>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</si>
  <si>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</si>
  <si>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</si>
  <si>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</si>
  <si>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</si>
  <si>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</si>
  <si>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</si>
  <si>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</si>
  <si>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</si>
  <si>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</si>
  <si>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</si>
  <si>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</si>
  <si>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</si>
  <si>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</si>
  <si>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</si>
  <si>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</si>
  <si>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</si>
  <si>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</si>
  <si>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</si>
  <si>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</si>
  <si>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</si>
  <si>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</si>
  <si>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</si>
  <si>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</si>
  <si>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</si>
  <si>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</si>
  <si>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</si>
  <si>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</si>
  <si>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</si>
  <si>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</si>
  <si>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</si>
  <si>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</si>
  <si>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</si>
  <si>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</si>
  <si>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</si>
  <si>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</si>
  <si>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</si>
  <si>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</si>
  <si>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</si>
  <si>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</si>
  <si>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</si>
  <si>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</si>
  <si>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</si>
  <si>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</si>
  <si>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</si>
  <si>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</si>
  <si>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</si>
  <si>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</si>
  <si>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</si>
  <si>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</si>
  <si>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</si>
  <si>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</si>
  <si>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</si>
  <si>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</si>
  <si>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</si>
  <si>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</si>
  <si>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</si>
  <si>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</si>
  <si>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</si>
  <si>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</si>
  <si>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</si>
  <si>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</si>
  <si>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</si>
  <si>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</si>
  <si>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</si>
  <si>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</si>
  <si>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</si>
  <si>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</si>
  <si>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</si>
  <si>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</si>
  <si>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</si>
  <si>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</si>
  <si>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</si>
  <si>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</si>
  <si>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</si>
  <si>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</si>
  <si>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</si>
  <si>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</si>
  <si>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</si>
  <si>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</si>
  <si>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</si>
  <si>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</si>
  <si>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</si>
  <si>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</si>
  <si>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</si>
  <si>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</si>
  <si>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</si>
  <si>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</si>
  <si>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</si>
  <si>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</si>
  <si>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</si>
  <si>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</si>
  <si>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</si>
  <si>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</si>
  <si>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</si>
  <si>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</si>
  <si>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</si>
  <si>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</si>
  <si>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</si>
  <si>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</si>
  <si>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</si>
  <si>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</si>
  <si>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</si>
  <si>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</si>
  <si>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</si>
  <si>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</si>
  <si>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</si>
  <si>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</si>
  <si>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</si>
  <si>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</si>
  <si>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</si>
  <si>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</si>
  <si>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</si>
  <si>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</si>
  <si>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</si>
  <si>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</si>
  <si>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</si>
  <si>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</si>
  <si>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</si>
  <si>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</si>
  <si>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</si>
  <si>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</si>
  <si>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</si>
  <si>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</si>
  <si>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</si>
  <si>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</si>
  <si>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</si>
  <si>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</si>
  <si>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</si>
  <si>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</si>
  <si>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</si>
  <si>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</si>
  <si>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</si>
  <si>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</si>
  <si>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</si>
  <si>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</si>
  <si>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</si>
  <si>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</si>
  <si>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</si>
  <si>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</si>
  <si>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</si>
  <si>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</si>
  <si>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</si>
  <si>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</si>
  <si>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</si>
  <si>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</si>
  <si>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</si>
  <si>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</si>
  <si>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</si>
  <si>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</si>
  <si>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</si>
  <si>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</si>
  <si>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</si>
  <si>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</si>
  <si>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</si>
  <si>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</si>
  <si>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</si>
  <si>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</si>
  <si>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</si>
  <si>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</si>
  <si>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</si>
  <si>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</si>
  <si>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</si>
  <si>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</si>
  <si>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</si>
  <si>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</si>
  <si>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</si>
  <si>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</si>
  <si>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</si>
  <si>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</si>
  <si>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</si>
  <si>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</si>
  <si>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</si>
  <si>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</si>
  <si>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</si>
  <si>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</si>
  <si>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</si>
  <si>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</si>
  <si>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</si>
  <si>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</si>
  <si>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</si>
  <si>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</si>
  <si>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</si>
  <si>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</si>
  <si>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</si>
  <si>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</si>
  <si>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</si>
  <si>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</si>
  <si>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</si>
  <si>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</si>
  <si>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</si>
  <si>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</si>
  <si>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</si>
  <si>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</si>
  <si>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</si>
  <si>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</si>
  <si>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</si>
  <si>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</si>
  <si>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</si>
  <si>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</si>
  <si>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</si>
  <si>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</si>
  <si>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</si>
  <si>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</si>
  <si>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</si>
  <si>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</si>
  <si>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</si>
  <si>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</si>
  <si>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</si>
  <si>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</si>
  <si>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</si>
  <si>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</si>
  <si>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</si>
  <si>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</si>
  <si>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</si>
  <si>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</si>
  <si>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</si>
  <si>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</si>
  <si>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</si>
  <si>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</si>
  <si>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</si>
  <si>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</si>
  <si>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</si>
  <si>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</si>
  <si>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</si>
  <si>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</si>
  <si>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</si>
  <si>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</si>
  <si>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</si>
  <si>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</si>
  <si>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</si>
  <si>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</si>
  <si>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</si>
  <si>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</si>
  <si>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</si>
  <si>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</si>
  <si>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</si>
  <si>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</si>
  <si>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</si>
  <si>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</si>
  <si>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</si>
  <si>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</si>
  <si>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</si>
  <si>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</si>
  <si>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</si>
  <si>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</si>
  <si>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</si>
  <si>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</si>
  <si>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</si>
  <si>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</si>
  <si>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</si>
  <si>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</si>
  <si>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</si>
  <si>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</si>
  <si>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</si>
  <si>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</si>
  <si>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</si>
  <si>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</si>
  <si>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</si>
  <si>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</si>
  <si>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</si>
  <si>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</si>
  <si>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</si>
  <si>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</si>
  <si>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</si>
  <si>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</si>
  <si>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</si>
  <si>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</si>
  <si>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</si>
  <si>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</si>
  <si>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</si>
  <si>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</si>
  <si>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</si>
  <si>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</si>
  <si>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</si>
  <si>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</si>
  <si>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</si>
  <si>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</si>
  <si>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</si>
  <si>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</si>
  <si>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</si>
  <si>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</si>
  <si>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</si>
  <si>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</si>
  <si>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</si>
  <si>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</si>
  <si>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</si>
  <si>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</si>
  <si>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</si>
  <si>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</si>
  <si>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</si>
  <si>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</si>
  <si>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</si>
  <si>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</si>
  <si>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</si>
  <si>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</si>
  <si>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</si>
  <si>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</si>
  <si>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</si>
  <si>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</si>
  <si>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</si>
  <si>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</si>
  <si>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</si>
  <si>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</si>
  <si>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</si>
  <si>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</si>
  <si>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</si>
  <si>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</si>
  <si>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</si>
  <si>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</si>
  <si>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</si>
  <si>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</si>
  <si>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</si>
  <si>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</si>
  <si>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</si>
  <si>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</si>
  <si>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</si>
  <si>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</si>
  <si>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</si>
  <si>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</si>
  <si>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</si>
  <si>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</si>
  <si>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</si>
  <si>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</si>
  <si>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</si>
  <si>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</si>
  <si>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</si>
  <si>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</si>
  <si>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</si>
  <si>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</si>
  <si>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</si>
  <si>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</si>
  <si>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</si>
  <si>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</si>
  <si>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</si>
  <si>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</si>
  <si>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</si>
  <si>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</si>
  <si>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</si>
  <si>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</si>
  <si>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</si>
  <si>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</si>
  <si>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</si>
  <si>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</si>
  <si>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</si>
  <si>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</si>
  <si>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</si>
  <si>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</si>
  <si>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</si>
  <si>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</si>
  <si>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</si>
  <si>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</si>
  <si>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</si>
  <si>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</si>
  <si>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</si>
  <si>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</si>
  <si>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</si>
  <si>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</si>
  <si>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</si>
  <si>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</si>
  <si>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</si>
  <si>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</si>
  <si>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</si>
  <si>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</si>
  <si>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</si>
  <si>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</si>
  <si>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</si>
  <si>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</si>
  <si>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</si>
  <si>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</si>
  <si>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</si>
  <si>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</si>
  <si>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</si>
  <si>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</si>
  <si>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</si>
  <si>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</si>
  <si>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</si>
  <si>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</si>
  <si>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</si>
  <si>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</si>
  <si>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</si>
  <si>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</si>
  <si>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</si>
  <si>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</si>
  <si>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</si>
  <si>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</si>
  <si>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</si>
  <si>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</si>
  <si>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</si>
  <si>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</si>
  <si>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</si>
  <si>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</si>
  <si>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</si>
  <si>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</si>
  <si>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</si>
  <si>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</si>
  <si>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</si>
  <si>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</si>
  <si>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</si>
  <si>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</si>
  <si>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</si>
  <si>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</si>
  <si>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</si>
  <si>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</si>
  <si>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</si>
  <si>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</si>
  <si>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</si>
  <si>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</si>
  <si>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</si>
  <si>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</si>
  <si>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</si>
  <si>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</si>
  <si>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</si>
  <si>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</si>
  <si>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</si>
  <si>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</si>
  <si>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</si>
  <si>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</si>
  <si>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</si>
  <si>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</si>
  <si>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</si>
  <si>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</si>
  <si>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</si>
  <si>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</si>
  <si>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</si>
  <si>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</si>
  <si>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</si>
  <si>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</si>
  <si>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</si>
  <si>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</si>
  <si>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</si>
  <si>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</si>
  <si>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</si>
  <si>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</si>
  <si>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</si>
  <si>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</si>
  <si>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</si>
  <si>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</si>
  <si>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</si>
  <si>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</si>
  <si>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</si>
  <si>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</si>
  <si>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</si>
  <si>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</si>
  <si>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</si>
  <si>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</si>
  <si>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</si>
  <si>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</si>
  <si>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</si>
  <si>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</si>
  <si>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</si>
  <si>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</si>
  <si>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</si>
  <si>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</si>
  <si>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</si>
  <si>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</si>
  <si>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</si>
  <si>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</si>
  <si>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</si>
  <si>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</si>
  <si>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</si>
  <si>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</si>
  <si>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</si>
  <si>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</si>
  <si>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</si>
  <si>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</si>
  <si>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</si>
  <si>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</si>
  <si>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</si>
  <si>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</si>
  <si>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</si>
  <si>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</si>
  <si>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</si>
  <si>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</si>
  <si>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</si>
  <si>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</si>
  <si>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</si>
  <si>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</si>
  <si>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</si>
  <si>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</si>
  <si>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</si>
  <si>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</si>
  <si>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</si>
  <si>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</si>
  <si>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</si>
  <si>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</si>
  <si>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</si>
  <si>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</si>
  <si>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</si>
  <si>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</si>
  <si>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</si>
  <si>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</si>
  <si>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</si>
  <si>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</si>
  <si>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</si>
  <si>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</si>
  <si>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</si>
  <si>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</si>
  <si>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</si>
  <si>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</si>
  <si>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</si>
  <si>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</si>
  <si>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</si>
  <si>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</si>
  <si>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</si>
  <si>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</si>
  <si>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</si>
  <si>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</si>
  <si>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</si>
  <si>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</si>
  <si>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</si>
  <si>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</si>
  <si>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</si>
  <si>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</si>
  <si>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</si>
  <si>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</si>
  <si>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</si>
  <si>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</si>
  <si>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</si>
  <si>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</si>
  <si>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</si>
  <si>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</si>
  <si>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</si>
  <si>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</si>
  <si>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</si>
  <si>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</si>
  <si>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</si>
  <si>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</si>
  <si>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</si>
  <si>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</si>
  <si>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</si>
  <si>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</si>
  <si>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</si>
  <si>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</si>
  <si>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</si>
  <si>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</si>
  <si>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</si>
  <si>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</si>
  <si>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</si>
  <si>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</si>
  <si>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</si>
  <si>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</si>
  <si>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</si>
  <si>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</si>
  <si>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</si>
  <si>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</si>
  <si>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</si>
  <si>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</si>
  <si>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</si>
  <si>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</si>
  <si>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</si>
  <si>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</si>
  <si>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</si>
  <si>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</si>
  <si>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</si>
  <si>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</si>
  <si>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</si>
  <si>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</si>
  <si>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</si>
  <si>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</si>
  <si>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</si>
  <si>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</si>
  <si>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</si>
  <si>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</si>
  <si>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</si>
  <si>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</si>
  <si>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</si>
  <si>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</si>
  <si>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</si>
  <si>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</si>
  <si>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</si>
  <si>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</si>
  <si>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</si>
  <si>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</si>
  <si>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</si>
  <si>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</si>
  <si>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</si>
  <si>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</si>
  <si>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</si>
  <si>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</si>
  <si>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</si>
  <si>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</si>
  <si>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</si>
  <si>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</si>
  <si>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</si>
  <si>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</si>
  <si>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</si>
  <si>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</si>
  <si>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</si>
  <si>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</si>
  <si>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</si>
  <si>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</si>
  <si>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</si>
  <si>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</si>
  <si>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</si>
  <si>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</si>
  <si>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</si>
  <si>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</si>
  <si>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</si>
  <si>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</si>
  <si>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</si>
  <si>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</si>
  <si>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</si>
  <si>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</si>
  <si>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</si>
  <si>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</si>
  <si>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</si>
  <si>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</si>
  <si>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</si>
  <si>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</si>
  <si>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</si>
  <si>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</si>
  <si>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</si>
  <si>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</si>
  <si>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</si>
  <si>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</si>
  <si>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</si>
  <si>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</si>
  <si>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</si>
  <si>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</si>
  <si>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</si>
  <si>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</si>
  <si>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</si>
  <si>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</si>
  <si>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</si>
  <si>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</si>
  <si>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</si>
  <si>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</si>
  <si>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</si>
  <si>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</si>
  <si>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</si>
  <si>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</si>
  <si>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</si>
  <si>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</si>
  <si>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</si>
  <si>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</si>
  <si>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</si>
  <si>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</si>
  <si>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</si>
  <si>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</si>
  <si>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</si>
  <si>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</si>
  <si>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</si>
  <si>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</si>
  <si>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</si>
  <si>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</si>
  <si>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</si>
  <si>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</si>
  <si>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</si>
  <si>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</si>
  <si>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</si>
  <si>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</si>
  <si>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</si>
  <si>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</si>
  <si>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</si>
  <si>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</si>
  <si>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</si>
  <si>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</si>
  <si>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</si>
  <si>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</si>
  <si>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</si>
  <si>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</si>
  <si>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</si>
  <si>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</si>
  <si>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</si>
  <si>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</si>
  <si>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</si>
  <si>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</si>
  <si>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</si>
  <si>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</si>
  <si>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</si>
  <si>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</si>
  <si>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</si>
  <si>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</si>
  <si>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</si>
  <si>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</si>
  <si>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</si>
  <si>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</si>
  <si>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</si>
  <si>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</si>
  <si>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</si>
  <si>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</si>
  <si>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</si>
  <si>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</si>
  <si>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</si>
  <si>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</si>
  <si>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</si>
  <si>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</si>
  <si>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</si>
  <si>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</si>
  <si>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</si>
  <si>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</si>
  <si>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</si>
  <si>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</si>
  <si>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</si>
  <si>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</si>
  <si>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</si>
  <si>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</si>
  <si>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</si>
  <si>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</si>
  <si>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</si>
  <si>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</si>
  <si>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</si>
  <si>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</si>
  <si>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</si>
  <si>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</si>
  <si>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</si>
  <si>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</si>
  <si>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</si>
  <si>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</si>
  <si>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</si>
  <si>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</si>
  <si>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</si>
  <si>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</si>
  <si>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</si>
  <si>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</si>
  <si>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</si>
  <si>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</si>
  <si>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</si>
  <si>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</si>
  <si>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</si>
  <si>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</si>
  <si>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</si>
  <si>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</si>
  <si>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</si>
  <si>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</si>
  <si>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</si>
  <si>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</si>
  <si>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</si>
  <si>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</si>
  <si>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</si>
  <si>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</si>
  <si>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</si>
  <si>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</si>
  <si>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</si>
  <si>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</si>
  <si>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</si>
  <si>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</si>
  <si>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</si>
  <si>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</si>
  <si>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</si>
  <si>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</si>
  <si>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</si>
  <si>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</si>
  <si>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</si>
  <si>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</si>
  <si>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</si>
  <si>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</si>
  <si>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</si>
  <si>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</si>
  <si>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</si>
  <si>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</si>
  <si>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</si>
  <si>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</si>
  <si>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</si>
  <si>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</si>
  <si>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</si>
  <si>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</si>
  <si>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</si>
  <si>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</si>
  <si>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</si>
  <si>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</si>
  <si>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</si>
  <si>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</si>
  <si>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</si>
  <si>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</si>
  <si>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</si>
  <si>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</si>
  <si>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</si>
  <si>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</si>
  <si>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</si>
  <si>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</si>
  <si>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</si>
  <si>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</si>
  <si>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</si>
  <si>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</si>
  <si>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</si>
  <si>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</si>
  <si>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</si>
  <si>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</si>
  <si>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</si>
  <si>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</si>
  <si>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</si>
  <si>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</si>
  <si>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</si>
  <si>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</si>
  <si>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</si>
  <si>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</si>
  <si>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</si>
  <si>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</si>
  <si>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</si>
  <si>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</si>
  <si>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</si>
  <si>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</si>
  <si>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</si>
  <si>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</si>
  <si>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</si>
  <si>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</si>
  <si>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</si>
  <si>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</si>
  <si>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</si>
  <si>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</si>
  <si>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</si>
  <si>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</si>
  <si>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</si>
  <si>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</si>
  <si>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</si>
  <si>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</si>
  <si>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</si>
  <si>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</si>
  <si>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</si>
  <si>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</si>
  <si>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</si>
  <si>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</si>
  <si>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</si>
  <si>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</si>
  <si>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</si>
  <si>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</si>
  <si>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</si>
  <si>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</si>
  <si>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</si>
  <si>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</si>
  <si>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</si>
  <si>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</si>
  <si>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</si>
  <si>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</si>
  <si>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</si>
  <si>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</si>
  <si>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</si>
  <si>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</si>
  <si>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</si>
  <si>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</si>
  <si>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</si>
  <si>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</si>
  <si>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</si>
  <si>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</si>
  <si>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</si>
  <si>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</si>
  <si>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</si>
  <si>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</si>
  <si>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</si>
  <si>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</si>
  <si>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</si>
  <si>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</si>
  <si>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</si>
  <si>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</si>
  <si>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</si>
  <si>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</si>
  <si>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</si>
  <si>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</si>
  <si>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</si>
  <si>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</si>
  <si>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</si>
  <si>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</si>
  <si>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</si>
  <si>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</si>
  <si>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</si>
  <si>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</si>
  <si>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</si>
  <si>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</si>
  <si>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</si>
  <si>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</si>
  <si>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</si>
  <si>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</si>
  <si>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</si>
  <si>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</si>
  <si>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</si>
  <si>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</si>
  <si>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</si>
  <si>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</si>
  <si>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</si>
  <si>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</si>
  <si>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</si>
  <si>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</si>
  <si>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</si>
  <si>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</si>
  <si>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</si>
  <si>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</si>
  <si>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</si>
  <si>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</si>
  <si>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</si>
  <si>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</si>
  <si>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</si>
  <si>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</si>
  <si>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</si>
  <si>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</si>
  <si>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</si>
  <si>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</si>
  <si>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</si>
  <si>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</si>
  <si>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</si>
  <si>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</si>
  <si>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</si>
  <si>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</si>
  <si>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</si>
  <si>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</si>
  <si>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</si>
  <si>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</si>
  <si>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</si>
  <si>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</si>
  <si>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</si>
  <si>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</si>
  <si>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</si>
  <si>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</si>
  <si>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</si>
  <si>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</si>
  <si>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</si>
  <si>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</si>
  <si>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</si>
  <si>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</si>
  <si>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</si>
  <si>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</si>
  <si>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</si>
  <si>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</si>
  <si>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</si>
  <si>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</si>
  <si>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</si>
  <si>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</si>
  <si>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</si>
  <si>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</si>
  <si>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</si>
  <si>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</si>
  <si>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</si>
  <si>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</si>
  <si>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</si>
  <si>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</si>
  <si>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</si>
  <si>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</si>
  <si>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</si>
  <si>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</si>
  <si>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</si>
  <si>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</si>
  <si>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</si>
  <si>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</si>
  <si>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</si>
  <si>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</si>
  <si>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</si>
  <si>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</si>
  <si>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</si>
  <si>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</si>
  <si>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</si>
  <si>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</si>
  <si>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</si>
  <si>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</si>
  <si>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</si>
  <si>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</si>
  <si>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</si>
  <si>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</si>
  <si>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</si>
  <si>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</si>
  <si>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</si>
  <si>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</si>
  <si>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</si>
  <si>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</si>
  <si>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</si>
  <si>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</si>
  <si>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</si>
  <si>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</si>
  <si>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</si>
  <si>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</si>
  <si>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</si>
  <si>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</si>
  <si>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</si>
  <si>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</si>
  <si>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</si>
  <si>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</si>
  <si>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</si>
  <si>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</si>
  <si>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</si>
  <si>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</si>
  <si>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</si>
  <si>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</si>
  <si>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</si>
  <si>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</si>
  <si>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</si>
  <si>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</si>
  <si>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</si>
  <si>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</si>
  <si>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</si>
  <si>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</si>
  <si>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</si>
  <si>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</si>
  <si>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</si>
  <si>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</si>
  <si>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</si>
  <si>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</si>
  <si>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</si>
  <si>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</si>
  <si>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</si>
  <si>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</si>
  <si>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</si>
  <si>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</si>
  <si>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</si>
  <si>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</si>
  <si>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</si>
  <si>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</si>
  <si>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</si>
  <si>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</si>
  <si>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</si>
  <si>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</si>
  <si>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</si>
  <si>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</si>
  <si>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</si>
  <si>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</si>
  <si>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</si>
  <si>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</si>
  <si>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</si>
  <si>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</si>
  <si>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</si>
  <si>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</si>
  <si>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</si>
  <si>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</si>
  <si>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</si>
  <si>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</si>
  <si>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</si>
  <si>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</si>
  <si>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</si>
  <si>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</si>
  <si>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</si>
  <si>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</si>
  <si>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</si>
  <si>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</si>
  <si>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</si>
  <si>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</si>
  <si>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</si>
  <si>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</si>
  <si>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</si>
  <si>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</si>
  <si>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</si>
  <si>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</si>
  <si>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</si>
  <si>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</si>
  <si>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</si>
  <si>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</si>
  <si>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</si>
  <si>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</si>
  <si>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</si>
  <si>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</si>
  <si>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</si>
  <si>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</si>
  <si>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</si>
  <si>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</si>
  <si>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</si>
  <si>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</si>
  <si>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</si>
  <si>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</si>
  <si>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</si>
  <si>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</si>
  <si>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</si>
  <si>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</si>
  <si>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</si>
  <si>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</si>
  <si>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</si>
  <si>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</si>
  <si>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</si>
  <si>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</si>
  <si>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</si>
  <si>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</si>
  <si>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</si>
  <si>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</si>
  <si>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</si>
  <si>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</si>
  <si>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</si>
  <si>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</si>
  <si>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</si>
  <si>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</si>
  <si>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</si>
  <si>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</si>
  <si>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</si>
  <si>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</si>
  <si>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</si>
  <si>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</si>
  <si>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</si>
  <si>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</si>
  <si>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</si>
  <si>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</si>
  <si>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</si>
  <si>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</si>
  <si>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</si>
  <si>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</si>
  <si>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</si>
  <si>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</si>
  <si>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</si>
  <si>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</si>
  <si>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</si>
  <si>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</si>
  <si>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</si>
  <si>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</si>
  <si>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</si>
  <si>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</si>
  <si>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</si>
  <si>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</si>
  <si>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</si>
  <si>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</si>
  <si>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</si>
  <si>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</si>
  <si>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</si>
  <si>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</si>
  <si>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</si>
  <si>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</si>
  <si>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</si>
  <si>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</si>
  <si>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</si>
  <si>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</si>
  <si>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</si>
  <si>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</si>
  <si>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</si>
  <si>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</si>
  <si>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</si>
  <si>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</si>
  <si>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</si>
  <si>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</si>
  <si>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</si>
  <si>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</si>
  <si>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</si>
  <si>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</si>
  <si>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</si>
  <si>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</si>
  <si>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</si>
  <si>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</si>
  <si>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</si>
  <si>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</si>
  <si>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</si>
  <si>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</si>
  <si>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</si>
  <si>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</si>
  <si>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</si>
  <si>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</si>
  <si>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</si>
  <si>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</si>
  <si>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</si>
  <si>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</si>
  <si>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</si>
  <si>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</si>
  <si>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</si>
  <si>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</si>
  <si>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</si>
  <si>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</si>
  <si>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</si>
  <si>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</si>
  <si>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</si>
  <si>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</si>
  <si>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</si>
  <si>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</si>
  <si>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</si>
  <si>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</si>
  <si>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</si>
  <si>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</si>
  <si>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</si>
  <si>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</si>
  <si>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</si>
  <si>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</si>
  <si>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</si>
  <si>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</si>
  <si>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</si>
  <si>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</si>
  <si>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</si>
  <si>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</si>
  <si>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</si>
  <si>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</si>
  <si>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</si>
  <si>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</si>
  <si>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</si>
  <si>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</si>
  <si>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</si>
  <si>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</si>
  <si>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</si>
  <si>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</si>
  <si>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</si>
  <si>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</si>
  <si>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</si>
  <si>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</si>
  <si>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</si>
  <si>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</si>
  <si>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</si>
  <si>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</si>
  <si>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</si>
  <si>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</si>
  <si>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</si>
  <si>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</si>
  <si>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</si>
  <si>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</si>
  <si>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</si>
  <si>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</si>
  <si>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</si>
  <si>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</si>
  <si>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</si>
  <si>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</si>
  <si>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</si>
  <si>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</si>
  <si>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</si>
  <si>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</si>
  <si>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</si>
  <si>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</si>
  <si>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</si>
  <si>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</si>
  <si>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</si>
  <si>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</si>
  <si>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</si>
  <si>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</si>
  <si>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</si>
  <si>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</si>
  <si>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</si>
  <si>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</si>
  <si>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</si>
  <si>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</si>
  <si>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</si>
  <si>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</si>
  <si>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</si>
  <si>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</si>
  <si>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</si>
  <si>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</si>
  <si>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</si>
  <si>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</si>
  <si>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</si>
  <si>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</si>
  <si>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</si>
  <si>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</si>
  <si>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</si>
  <si>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</si>
  <si>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</si>
  <si>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</si>
  <si>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</si>
  <si>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</si>
  <si>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</si>
  <si>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</si>
  <si>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</si>
  <si>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</si>
  <si>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</si>
  <si>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</si>
  <si>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</si>
  <si>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</si>
  <si>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</si>
  <si>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</si>
  <si>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</si>
  <si>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</si>
  <si>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</si>
  <si>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</si>
  <si>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</si>
  <si>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</si>
  <si>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</si>
  <si>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</si>
  <si>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</si>
  <si>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</si>
  <si>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</si>
  <si>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</si>
  <si>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</si>
  <si>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</si>
  <si>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</si>
  <si>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</si>
  <si>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</si>
  <si>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</si>
  <si>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</si>
  <si>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</si>
  <si>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</si>
  <si>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</si>
  <si>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</si>
  <si>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</si>
  <si>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</si>
  <si>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</si>
  <si>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</si>
  <si>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</si>
  <si>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</si>
  <si>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</si>
  <si>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</si>
  <si>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</si>
  <si>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</si>
  <si>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</si>
  <si>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</si>
  <si>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</si>
  <si>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</si>
  <si>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</si>
  <si>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</si>
  <si>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</si>
  <si>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</si>
  <si>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</si>
  <si>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</si>
  <si>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</si>
  <si>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</si>
  <si>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</si>
  <si>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</si>
  <si>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</si>
  <si>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</si>
  <si>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</si>
  <si>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</si>
  <si>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</si>
  <si>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</si>
  <si>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</si>
  <si>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</si>
  <si>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</si>
  <si>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</si>
  <si>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</si>
  <si>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</si>
  <si>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</si>
  <si>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</si>
  <si>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</si>
  <si>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</si>
  <si>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</si>
  <si>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</si>
  <si>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</si>
  <si>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</si>
  <si>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</si>
  <si>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</si>
  <si>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</si>
  <si>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</si>
  <si>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</si>
  <si>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</si>
  <si>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</si>
  <si>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</si>
  <si>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</si>
  <si>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</si>
  <si>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</si>
  <si>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</si>
  <si>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</si>
  <si>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</si>
  <si>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</si>
  <si>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</si>
  <si>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</si>
  <si>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</si>
  <si>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</si>
  <si>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</si>
  <si>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</si>
  <si>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</si>
  <si>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</si>
  <si>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</si>
  <si>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</si>
  <si>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</si>
  <si>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</si>
  <si>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</si>
  <si>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</si>
  <si>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</si>
  <si>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</si>
  <si>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</si>
  <si>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</si>
  <si>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</si>
  <si>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</si>
  <si>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</si>
  <si>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</si>
  <si>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</si>
  <si>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</si>
  <si>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</si>
  <si>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</si>
  <si>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</si>
  <si>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</si>
  <si>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</si>
  <si>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</si>
  <si>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</si>
  <si>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</si>
  <si>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</si>
  <si>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</si>
  <si>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</si>
  <si>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</si>
  <si>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</si>
  <si>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</si>
  <si>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</si>
  <si>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</si>
  <si>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</si>
  <si>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</si>
  <si>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</si>
  <si>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</si>
  <si>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</si>
  <si>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</si>
  <si>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</si>
  <si>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</si>
  <si>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</si>
  <si>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</si>
  <si>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</si>
  <si>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</si>
  <si>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</si>
  <si>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</si>
  <si>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</si>
  <si>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</si>
  <si>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</si>
  <si>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</si>
  <si>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</si>
  <si>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</si>
  <si>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</si>
  <si>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</si>
  <si>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</si>
  <si>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</si>
  <si>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</si>
  <si>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</si>
  <si>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</si>
  <si>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</si>
  <si>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</si>
  <si>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</si>
  <si>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</si>
  <si>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</si>
  <si>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</si>
  <si>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</si>
  <si>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</si>
  <si>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</si>
  <si>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</si>
  <si>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</si>
  <si>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</si>
  <si>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</si>
  <si>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</si>
  <si>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</si>
  <si>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</si>
  <si>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</si>
  <si>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</si>
  <si>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</si>
  <si>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</si>
  <si>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</si>
  <si>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</si>
  <si>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</si>
  <si>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</si>
  <si>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</si>
  <si>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</si>
  <si>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</si>
  <si>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</si>
  <si>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</si>
  <si>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</si>
  <si>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</si>
  <si>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</si>
  <si>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</si>
  <si>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</si>
  <si>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</si>
  <si>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</si>
  <si>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</si>
  <si>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</si>
  <si>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</si>
  <si>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</si>
  <si>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</si>
  <si>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</si>
  <si>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</si>
  <si>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</si>
  <si>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</si>
  <si>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</si>
  <si>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</si>
  <si>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</si>
  <si>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</si>
  <si>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</si>
  <si>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</si>
  <si>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</si>
  <si>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</si>
  <si>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</si>
  <si>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</si>
  <si>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</si>
  <si>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</si>
  <si>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</si>
  <si>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</si>
  <si>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</si>
  <si>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</si>
  <si>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</si>
  <si>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</si>
  <si>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</si>
  <si>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</si>
  <si>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</si>
  <si>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</si>
  <si>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</si>
  <si>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</si>
  <si>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</si>
  <si>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</si>
  <si>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</si>
  <si>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</si>
  <si>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</si>
  <si>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</si>
  <si>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</si>
  <si>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</si>
  <si>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</si>
  <si>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</si>
  <si>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</si>
  <si>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</si>
  <si>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</si>
  <si>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</si>
  <si>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</si>
  <si>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</si>
  <si>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</si>
  <si>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</si>
  <si>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</si>
  <si>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</si>
  <si>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</si>
  <si>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</si>
  <si>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</si>
  <si>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</si>
  <si>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</si>
  <si>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</si>
  <si>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</si>
  <si>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</si>
  <si>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</si>
  <si>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</si>
  <si>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</si>
  <si>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</si>
  <si>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</si>
  <si>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</si>
  <si>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</si>
  <si>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</si>
  <si>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</si>
  <si>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</si>
  <si>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</si>
  <si>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</si>
  <si>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</si>
  <si>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</si>
  <si>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</si>
  <si>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</si>
  <si>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</si>
  <si>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</si>
  <si>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</si>
  <si>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</si>
  <si>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</si>
  <si>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</si>
  <si>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</si>
  <si>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</si>
  <si>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</si>
  <si>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</si>
  <si>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</si>
  <si>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</si>
  <si>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</si>
  <si>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</si>
  <si>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</si>
  <si>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</si>
  <si>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</si>
  <si>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</si>
  <si>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</si>
  <si>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</si>
  <si>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</si>
  <si>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</si>
  <si>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</si>
  <si>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</si>
  <si>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</si>
  <si>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</si>
  <si>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</si>
  <si>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</si>
  <si>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</si>
  <si>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</si>
  <si>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</si>
  <si>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</si>
  <si>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</si>
  <si>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</si>
  <si>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</si>
  <si>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</si>
  <si>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</si>
  <si>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</si>
  <si>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</si>
  <si>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</si>
  <si>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</si>
  <si>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</si>
  <si>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</si>
  <si>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</si>
  <si>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</si>
  <si>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</si>
  <si>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</si>
  <si>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</si>
  <si>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</si>
  <si>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</si>
  <si>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</si>
  <si>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</si>
  <si>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</si>
  <si>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</si>
  <si>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</si>
  <si>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</si>
  <si>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</si>
  <si>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</si>
  <si>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</si>
  <si>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</si>
  <si>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</si>
  <si>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</si>
  <si>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</si>
  <si>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</si>
  <si>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</si>
  <si>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</si>
  <si>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</si>
  <si>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</si>
  <si>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</si>
  <si>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</si>
  <si>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</si>
  <si>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</si>
  <si>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</si>
  <si>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</si>
  <si>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</si>
  <si>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</si>
  <si>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</si>
  <si>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</si>
  <si>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</si>
  <si>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</si>
  <si>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</si>
  <si>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</si>
  <si>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</si>
  <si>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</si>
  <si>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</si>
  <si>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</si>
  <si>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</si>
  <si>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</si>
  <si>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</si>
  <si>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</si>
  <si>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</si>
  <si>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</si>
  <si>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</si>
  <si>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</si>
  <si>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</si>
  <si>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</si>
  <si>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</si>
  <si>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</si>
  <si>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</si>
  <si>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</si>
  <si>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</si>
  <si>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</si>
  <si>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</si>
  <si>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</si>
  <si>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</si>
  <si>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</si>
  <si>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</si>
  <si>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</si>
  <si>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</si>
  <si>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</si>
  <si>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</si>
  <si>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</si>
  <si>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</si>
  <si>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</si>
  <si>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</si>
  <si>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</si>
  <si>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</si>
  <si>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</si>
  <si>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</si>
  <si>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</si>
  <si>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</si>
  <si>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</si>
  <si>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</si>
  <si>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</si>
  <si>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</si>
  <si>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</si>
  <si>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</si>
  <si>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</si>
  <si>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</si>
  <si>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</si>
  <si>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</si>
  <si>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</si>
  <si>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</si>
  <si>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</si>
  <si>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</si>
  <si>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</si>
  <si>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</si>
  <si>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</si>
  <si>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</si>
  <si>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</si>
  <si>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</si>
  <si>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</si>
  <si>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</si>
  <si>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</si>
  <si>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</si>
  <si>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</si>
  <si>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</si>
  <si>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</si>
  <si>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</si>
  <si>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</si>
  <si>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</si>
  <si>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</si>
  <si>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</si>
  <si>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</si>
  <si>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</si>
  <si>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</si>
  <si>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</si>
  <si>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</si>
  <si>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</si>
  <si>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</si>
  <si>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</si>
  <si>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</si>
  <si>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</si>
  <si>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</si>
  <si>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</si>
  <si>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</si>
  <si>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</si>
  <si>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</si>
  <si>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</si>
  <si>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</si>
  <si>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</si>
  <si>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</si>
  <si>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</si>
  <si>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</si>
  <si>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</si>
  <si>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</si>
  <si>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</si>
  <si>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</si>
  <si>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</si>
  <si>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</si>
  <si>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</si>
  <si>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</si>
  <si>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</si>
  <si>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</si>
  <si>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</si>
  <si>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</si>
  <si>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</si>
  <si>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</si>
  <si>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</si>
  <si>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</si>
  <si>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</si>
  <si>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</si>
  <si>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</si>
  <si>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</si>
  <si>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</si>
  <si>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</si>
  <si>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</si>
  <si>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</si>
  <si>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</si>
  <si>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</si>
  <si>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</si>
  <si>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</si>
  <si>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</si>
  <si>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</si>
  <si>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</si>
  <si>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</si>
  <si>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</si>
  <si>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</si>
  <si>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</si>
  <si>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</si>
  <si>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</si>
  <si>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</si>
  <si>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</si>
  <si>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</si>
  <si>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</si>
  <si>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</si>
  <si>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</si>
  <si>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</si>
  <si>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</si>
  <si>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</si>
  <si>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</si>
  <si>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</si>
  <si>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</si>
  <si>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</si>
  <si>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</si>
  <si>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</si>
  <si>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</si>
  <si>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</si>
  <si>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</si>
  <si>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</si>
  <si>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</si>
  <si>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</si>
  <si>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</si>
  <si>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</si>
  <si>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</si>
  <si>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</si>
  <si>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</si>
  <si>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</si>
  <si>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</si>
  <si>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</si>
  <si>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</si>
  <si>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</si>
  <si>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</si>
  <si>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</si>
  <si>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</si>
  <si>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</si>
  <si>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</si>
  <si>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</si>
  <si>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</si>
  <si>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</si>
  <si>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</si>
  <si>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</si>
  <si>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</si>
  <si>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</si>
  <si>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</si>
  <si>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</si>
  <si>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</si>
  <si>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</si>
  <si>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</si>
  <si>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</si>
  <si>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</si>
  <si>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</si>
  <si>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</si>
  <si>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</si>
  <si>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</si>
  <si>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</si>
  <si>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</si>
  <si>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</si>
  <si>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</si>
  <si>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</si>
  <si>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</si>
  <si>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</si>
  <si>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</si>
  <si>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</si>
  <si>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</si>
  <si>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</si>
  <si>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</si>
  <si>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</si>
  <si>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</si>
  <si>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</si>
  <si>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</si>
  <si>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</si>
  <si>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</si>
  <si>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</si>
  <si>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</si>
  <si>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</si>
  <si>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</si>
  <si>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</si>
  <si>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</si>
  <si>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</si>
  <si>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</si>
  <si>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</si>
  <si>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</si>
  <si>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</si>
  <si>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</si>
  <si>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</si>
  <si>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</si>
  <si>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</si>
  <si>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</si>
  <si>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</si>
  <si>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</si>
  <si>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</si>
  <si>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</si>
  <si>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</si>
  <si>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</si>
  <si>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</si>
  <si>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</si>
  <si>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</si>
  <si>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</si>
  <si>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</si>
  <si>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</si>
  <si>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</si>
  <si>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</si>
  <si>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</si>
  <si>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</si>
  <si>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</si>
  <si>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</si>
  <si>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</si>
  <si>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</si>
  <si>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</si>
  <si>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</si>
  <si>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</si>
  <si>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</si>
  <si>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</si>
  <si>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</si>
  <si>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</si>
  <si>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</si>
  <si>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</si>
  <si>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</si>
  <si>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</si>
  <si>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</si>
  <si>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</si>
  <si>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</si>
  <si>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</si>
  <si>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</si>
  <si>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</si>
  <si>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</si>
  <si>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</si>
  <si>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</si>
  <si>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</si>
  <si>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</si>
  <si>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</si>
  <si>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</si>
  <si>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</si>
  <si>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</si>
  <si>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</si>
  <si>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</si>
  <si>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</si>
  <si>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</si>
  <si>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</si>
  <si>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</si>
  <si>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</si>
  <si>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</si>
  <si>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</si>
  <si>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</si>
  <si>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</si>
  <si>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</si>
  <si>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</si>
  <si>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</si>
  <si>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</si>
  <si>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</si>
  <si>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</si>
  <si>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</si>
  <si>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</si>
  <si>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</si>
  <si>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</si>
  <si>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</si>
  <si>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</si>
  <si>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</si>
  <si>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</si>
  <si>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</si>
  <si>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</si>
  <si>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</si>
  <si>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</si>
  <si>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</si>
  <si>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</si>
  <si>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</si>
  <si>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</si>
  <si>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</si>
  <si>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</si>
  <si>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</si>
  <si>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</si>
  <si>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</si>
  <si>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</si>
  <si>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</si>
  <si>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</si>
  <si>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</si>
  <si>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</si>
  <si>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</si>
  <si>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</si>
  <si>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</si>
  <si>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</si>
  <si>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</si>
  <si>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</si>
  <si>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</si>
  <si>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</si>
  <si>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</si>
  <si>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</si>
  <si>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</si>
  <si>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</si>
  <si>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</si>
  <si>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</si>
  <si>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</si>
  <si>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</si>
  <si>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</si>
  <si>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</si>
  <si>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</si>
  <si>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</si>
  <si>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</si>
  <si>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</si>
  <si>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</si>
  <si>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</si>
  <si>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</si>
  <si>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</si>
  <si>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</si>
  <si>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</si>
  <si>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</si>
  <si>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</si>
  <si>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</si>
  <si>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</si>
  <si>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</si>
  <si>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</si>
  <si>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</si>
  <si>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</si>
  <si>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</si>
  <si>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</si>
  <si>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</si>
  <si>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</si>
  <si>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</si>
  <si>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</si>
  <si>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</si>
  <si>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</si>
  <si>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</si>
  <si>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</si>
  <si>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</si>
  <si>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</si>
  <si>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</si>
  <si>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</si>
  <si>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</si>
  <si>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</si>
  <si>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</si>
  <si>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</si>
  <si>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</si>
  <si>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</si>
  <si>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</si>
  <si>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</si>
  <si>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</si>
  <si>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</si>
  <si>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</si>
  <si>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</si>
  <si>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</si>
  <si>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</si>
  <si>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</si>
  <si>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</si>
  <si>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</si>
  <si>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</si>
  <si>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</si>
  <si>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</si>
  <si>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</si>
  <si>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</si>
  <si>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</si>
  <si>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</si>
  <si>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</si>
  <si>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</si>
  <si>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</si>
  <si>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</si>
  <si>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</si>
  <si>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</si>
  <si>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</si>
  <si>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</si>
  <si>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</si>
  <si>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</si>
  <si>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</si>
  <si>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</si>
  <si>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</si>
  <si>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</si>
  <si>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</si>
  <si>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</si>
  <si>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</si>
  <si>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</si>
  <si>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</si>
  <si>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</si>
  <si>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</si>
  <si>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</si>
  <si>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</si>
  <si>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</si>
  <si>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</si>
  <si>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</si>
  <si>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</si>
  <si>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</si>
  <si>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</si>
  <si>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</si>
  <si>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</si>
  <si>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</si>
  <si>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</si>
  <si>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</si>
  <si>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</si>
  <si>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</si>
  <si>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</si>
  <si>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</si>
  <si>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</si>
  <si>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</si>
  <si>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</si>
  <si>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</si>
  <si>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</si>
  <si>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</si>
  <si>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</si>
  <si>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</si>
  <si>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</si>
  <si>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</si>
  <si>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</si>
  <si>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</si>
  <si>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</si>
  <si>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</si>
  <si>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</si>
  <si>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</si>
  <si>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</si>
  <si>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</si>
  <si>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</si>
  <si>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</si>
  <si>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</si>
  <si>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</si>
  <si>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</si>
  <si>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</si>
  <si>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</si>
  <si>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</si>
  <si>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</si>
  <si>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</si>
  <si>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</si>
  <si>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</si>
  <si>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</si>
  <si>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</si>
  <si>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</si>
  <si>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</si>
  <si>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</si>
  <si>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</si>
  <si>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</si>
  <si>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</si>
  <si>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</si>
  <si>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</si>
  <si>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</si>
  <si>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</si>
  <si>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</si>
  <si>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</si>
  <si>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</si>
  <si>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</si>
  <si>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</si>
  <si>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</si>
  <si>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</si>
  <si>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</si>
  <si>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</si>
  <si>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</si>
  <si>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</si>
  <si>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</si>
  <si>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</si>
  <si>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</si>
  <si>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</si>
  <si>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</si>
  <si>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</si>
  <si>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</si>
  <si>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</si>
  <si>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</si>
  <si>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</si>
  <si>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</si>
  <si>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</si>
  <si>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</si>
  <si>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</si>
  <si>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</si>
  <si>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</si>
  <si>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</si>
  <si>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</si>
  <si>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</si>
  <si>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</si>
  <si>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</si>
  <si>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</si>
  <si>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</si>
  <si>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</si>
  <si>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</si>
  <si>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</si>
  <si>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</si>
  <si>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</si>
  <si>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</si>
  <si>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</si>
  <si>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</si>
  <si>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</si>
  <si>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</si>
  <si>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</si>
  <si>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</si>
  <si>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</si>
  <si>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</si>
  <si>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</si>
  <si>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</si>
  <si>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</si>
  <si>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</si>
  <si>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</si>
  <si>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</si>
  <si>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</si>
  <si>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</si>
  <si>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</si>
  <si>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</si>
  <si>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</si>
  <si>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</si>
  <si>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</si>
  <si>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</si>
  <si>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</si>
  <si>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</si>
  <si>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</si>
  <si>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</si>
  <si>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</si>
  <si>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</si>
  <si>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</si>
  <si>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</si>
  <si>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</si>
  <si>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</si>
  <si>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</si>
  <si>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</si>
  <si>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</si>
  <si>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</si>
  <si>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</si>
  <si>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</si>
  <si>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</si>
  <si>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</si>
  <si>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</si>
  <si>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</si>
  <si>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</si>
  <si>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</si>
  <si>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</si>
  <si>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</si>
  <si>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</si>
  <si>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</si>
  <si>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</si>
  <si>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</si>
  <si>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</si>
  <si>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</si>
  <si>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</si>
  <si>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</si>
  <si>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</si>
  <si>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</si>
  <si>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</si>
  <si>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</si>
  <si>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</si>
  <si>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</si>
  <si>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</si>
  <si>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</si>
  <si>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</si>
  <si>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</si>
  <si>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</si>
  <si>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</si>
  <si>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</si>
  <si>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</si>
  <si>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</si>
  <si>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</si>
  <si>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</si>
  <si>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</si>
  <si>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</si>
  <si>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</si>
  <si>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</si>
  <si>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</si>
  <si>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</si>
  <si>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</si>
  <si>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</si>
  <si>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</si>
  <si>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</si>
  <si>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</si>
  <si>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</si>
  <si>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</si>
  <si>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</si>
  <si>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</si>
  <si>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</si>
  <si>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</si>
  <si>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</si>
  <si>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</si>
  <si>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</si>
  <si>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</si>
  <si>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</si>
  <si>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</si>
  <si>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</si>
  <si>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</si>
  <si>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</si>
  <si>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</si>
  <si>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</si>
  <si>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</si>
  <si>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</si>
  <si>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</si>
  <si>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</si>
  <si>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</si>
  <si>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</si>
  <si>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</si>
  <si>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</si>
  <si>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</si>
  <si>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</si>
  <si>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</si>
  <si>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</si>
  <si>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</si>
  <si>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</si>
  <si>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</si>
  <si>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</si>
  <si>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</si>
  <si>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</si>
  <si>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</si>
  <si>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</si>
  <si>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</si>
  <si>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</si>
  <si>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</si>
  <si>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</si>
  <si>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</si>
  <si>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</si>
  <si>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</si>
  <si>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</si>
  <si>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</si>
  <si>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</si>
  <si>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</si>
  <si>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</si>
  <si>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</si>
  <si>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</si>
  <si>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</si>
  <si>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</si>
  <si>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</si>
  <si>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</si>
  <si>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</si>
  <si>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</si>
  <si>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</si>
  <si>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</si>
  <si>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</si>
  <si>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</si>
  <si>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</si>
  <si>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</si>
  <si>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</si>
  <si>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</si>
  <si>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</si>
  <si>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</si>
  <si>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</si>
  <si>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</si>
  <si>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</si>
  <si>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</si>
  <si>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</si>
  <si>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</si>
  <si>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</si>
  <si>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</si>
  <si>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</si>
  <si>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</si>
  <si>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</si>
  <si>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</si>
  <si>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</si>
  <si>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</si>
  <si>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</si>
  <si>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</si>
  <si>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</si>
  <si>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</si>
  <si>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</si>
  <si>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</si>
  <si>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</si>
  <si>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</si>
  <si>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</si>
  <si>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</si>
  <si>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</si>
  <si>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</si>
  <si>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</si>
  <si>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</si>
  <si>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</si>
  <si>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</si>
  <si>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</si>
  <si>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</si>
  <si>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</si>
  <si>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</si>
  <si>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</si>
  <si>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</si>
  <si>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</si>
  <si>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</si>
  <si>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</si>
  <si>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</si>
  <si>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</si>
  <si>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</si>
  <si>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</si>
  <si>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</si>
  <si>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</si>
  <si>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</si>
  <si>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</si>
  <si>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</si>
  <si>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</si>
  <si>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</si>
  <si>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</si>
  <si>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</si>
  <si>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</si>
  <si>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</si>
  <si>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</si>
  <si>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</si>
  <si>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</si>
  <si>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</si>
  <si>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</si>
  <si>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</si>
  <si>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</si>
  <si>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</si>
  <si>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</si>
  <si>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</si>
  <si>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</si>
  <si>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</si>
  <si>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</si>
  <si>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</si>
  <si>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</si>
  <si>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</si>
  <si>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</si>
  <si>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</si>
  <si>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</si>
  <si>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</si>
  <si>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</si>
  <si>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</si>
  <si>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</si>
  <si>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</si>
  <si>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</si>
  <si>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</si>
  <si>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</si>
  <si>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</si>
  <si>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</si>
  <si>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</si>
  <si>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</si>
  <si>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</si>
  <si>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</si>
  <si>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</si>
  <si>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</si>
  <si>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</si>
  <si>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</si>
  <si>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</si>
  <si>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</si>
  <si>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</si>
  <si>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</si>
  <si>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</si>
  <si>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</si>
  <si>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</si>
  <si>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</si>
  <si>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</si>
  <si>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</si>
  <si>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</si>
  <si>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</si>
  <si>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</si>
  <si>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</si>
  <si>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</si>
  <si>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</si>
  <si>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</si>
  <si>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</si>
  <si>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</si>
  <si>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</si>
  <si>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</si>
  <si>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</si>
  <si>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</si>
  <si>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</si>
  <si>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</si>
  <si>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</si>
  <si>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</si>
  <si>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</si>
  <si>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</si>
  <si>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</si>
  <si>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</si>
  <si>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</si>
  <si>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</si>
  <si>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</si>
  <si>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</si>
  <si>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</si>
  <si>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</si>
  <si>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</si>
  <si>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</si>
  <si>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</si>
  <si>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</si>
  <si>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</si>
  <si>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</si>
  <si>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</si>
  <si>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</si>
  <si>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</si>
  <si>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</si>
  <si>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</si>
  <si>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</si>
  <si>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</si>
  <si>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</si>
  <si>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</si>
  <si>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</si>
  <si>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</si>
  <si>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</si>
  <si>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</si>
  <si>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</si>
  <si>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</si>
  <si>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</si>
  <si>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</si>
  <si>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</si>
  <si>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</si>
  <si>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</si>
  <si>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</si>
  <si>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</si>
  <si>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</si>
  <si>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</si>
  <si>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</si>
  <si>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</si>
  <si>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</si>
  <si>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</si>
  <si>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</si>
  <si>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</si>
  <si>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</si>
  <si>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</si>
  <si>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</si>
  <si>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</si>
  <si>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</si>
  <si>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</si>
  <si>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</si>
  <si>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</si>
  <si>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</si>
  <si>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</si>
  <si>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</si>
  <si>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</si>
  <si>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</si>
  <si>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</si>
  <si>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</si>
  <si>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</si>
  <si>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</si>
  <si>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</si>
  <si>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</si>
  <si>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</si>
  <si>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</si>
  <si>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</si>
  <si>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</si>
  <si>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</si>
  <si>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</si>
  <si>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</si>
  <si>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</si>
  <si>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</si>
  <si>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</si>
  <si>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</si>
  <si>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</si>
  <si>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</si>
  <si>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</si>
  <si>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</si>
  <si>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</si>
  <si>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</si>
  <si>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</si>
  <si>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</si>
  <si>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</si>
  <si>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</si>
  <si>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</si>
  <si>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</si>
  <si>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</si>
  <si>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</si>
  <si>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</si>
  <si>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</si>
  <si>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</si>
  <si>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</si>
  <si>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</si>
  <si>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</si>
  <si>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</si>
  <si>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</si>
  <si>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</si>
  <si>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</si>
  <si>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</si>
  <si>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</si>
  <si>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</si>
  <si>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</si>
  <si>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</si>
  <si>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</si>
  <si>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</si>
  <si>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</si>
  <si>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</si>
  <si>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</si>
  <si>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</si>
  <si>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</si>
  <si>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</si>
  <si>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</si>
  <si>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</si>
  <si>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</si>
  <si>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</si>
  <si>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</si>
  <si>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</si>
  <si>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</si>
  <si>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</si>
  <si>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</si>
  <si>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</si>
  <si>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</si>
  <si>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</si>
  <si>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</si>
  <si>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</si>
  <si>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</si>
  <si>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</si>
  <si>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</si>
  <si>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</si>
  <si>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</si>
  <si>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</si>
  <si>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</si>
  <si>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</si>
  <si>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</si>
  <si>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</si>
  <si>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</si>
  <si>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</si>
  <si>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</si>
  <si>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</si>
  <si>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</si>
  <si>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</si>
  <si>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</si>
  <si>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</si>
  <si>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</si>
  <si>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</si>
  <si>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</si>
  <si>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</si>
  <si>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</si>
  <si>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</si>
  <si>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</si>
  <si>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</si>
  <si>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</si>
  <si>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</si>
  <si>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</si>
  <si>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</si>
  <si>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</si>
  <si>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</si>
  <si>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</si>
  <si>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</si>
  <si>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</si>
  <si>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</si>
  <si>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</si>
  <si>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</si>
  <si>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</si>
  <si>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</si>
  <si>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</si>
  <si>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</si>
  <si>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</si>
  <si>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</si>
  <si>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</si>
  <si>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</si>
  <si>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</si>
  <si>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</si>
  <si>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</si>
  <si>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</si>
  <si>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</si>
  <si>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</si>
  <si>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</si>
  <si>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</si>
  <si>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</si>
  <si>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</si>
  <si>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</si>
  <si>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</si>
  <si>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</si>
  <si>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</si>
  <si>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</si>
  <si>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</si>
  <si>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</si>
  <si>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</si>
  <si>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</si>
  <si>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</si>
  <si>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</si>
  <si>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</si>
  <si>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</si>
  <si>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</si>
  <si>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</si>
  <si>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</si>
  <si>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</si>
  <si>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</si>
  <si>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</si>
  <si>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</si>
  <si>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</si>
  <si>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</si>
  <si>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</si>
  <si>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</si>
  <si>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</si>
  <si>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</si>
  <si>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</si>
  <si>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</si>
  <si>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</si>
  <si>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</si>
  <si>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</si>
  <si>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</si>
  <si>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</si>
  <si>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</si>
  <si>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</si>
  <si>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</si>
  <si>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</si>
  <si>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</si>
  <si>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</si>
  <si>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</si>
  <si>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</si>
  <si>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</si>
  <si>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</si>
  <si>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</si>
  <si>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</si>
  <si>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</si>
  <si>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</si>
  <si>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</si>
  <si>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</si>
  <si>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</si>
  <si>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</si>
  <si>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</si>
  <si>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</si>
  <si>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</si>
  <si>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</si>
  <si>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</si>
  <si>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</si>
  <si>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</si>
  <si>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</si>
  <si>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</si>
  <si>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</si>
  <si>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</si>
  <si>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</si>
  <si>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</si>
  <si>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</si>
  <si>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</si>
  <si>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</si>
  <si>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</si>
  <si>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</si>
  <si>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</si>
  <si>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</si>
  <si>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</si>
  <si>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</si>
  <si>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</si>
  <si>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</si>
  <si>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</si>
  <si>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</si>
  <si>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</si>
  <si>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</si>
  <si>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</si>
  <si>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</si>
  <si>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</si>
  <si>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</si>
  <si>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</si>
  <si>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</si>
  <si>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</si>
  <si>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</si>
  <si>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</si>
  <si>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</si>
  <si>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</si>
  <si>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</si>
  <si>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</si>
  <si>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</si>
  <si>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</si>
  <si>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</si>
  <si>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</si>
  <si>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</si>
  <si>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</si>
  <si>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</si>
  <si>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</si>
  <si>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</si>
  <si>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</si>
  <si>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</si>
  <si>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</si>
  <si>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</si>
  <si>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</si>
  <si>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</si>
  <si>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</si>
  <si>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</si>
  <si>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</si>
  <si>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</si>
  <si>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</si>
  <si>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</si>
  <si>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</si>
  <si>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</si>
  <si>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</si>
  <si>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</si>
  <si>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</si>
  <si>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</si>
  <si>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</si>
  <si>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</si>
  <si>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</si>
  <si>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</si>
  <si>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</si>
  <si>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</si>
  <si>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</si>
  <si>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</si>
  <si>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</si>
  <si>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</si>
  <si>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</si>
  <si>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</si>
  <si>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</si>
  <si>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</si>
  <si>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</si>
  <si>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</si>
  <si>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</si>
  <si>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</si>
  <si>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</si>
  <si>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</si>
  <si>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</si>
  <si>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</si>
  <si>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</si>
  <si>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</si>
  <si>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</si>
  <si>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</si>
  <si>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</si>
  <si>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</si>
  <si>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</si>
  <si>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</si>
  <si>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</si>
  <si>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</si>
  <si>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</si>
  <si>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</si>
  <si>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</si>
  <si>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</si>
  <si>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</si>
  <si>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</si>
  <si>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</si>
  <si>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</si>
  <si>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</si>
  <si>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</si>
  <si>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</si>
  <si>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</si>
  <si>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</si>
  <si>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</si>
  <si>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</si>
  <si>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</si>
  <si>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</si>
  <si>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</si>
  <si>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</si>
  <si>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</si>
  <si>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</si>
  <si>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</si>
  <si>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</si>
  <si>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</si>
  <si>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</si>
  <si>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</si>
  <si>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</si>
  <si>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</si>
  <si>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</si>
  <si>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</si>
  <si>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</si>
  <si>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</si>
  <si>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</si>
  <si>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</si>
  <si>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</si>
  <si>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</si>
  <si>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</si>
  <si>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</si>
  <si>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</si>
  <si>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</si>
  <si>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</si>
  <si>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</si>
  <si>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</si>
  <si>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</si>
  <si>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</si>
  <si>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</si>
  <si>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</si>
  <si>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</si>
  <si>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</si>
  <si>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</si>
  <si>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</si>
  <si>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</si>
  <si>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</si>
  <si>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</si>
  <si>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</si>
  <si>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</si>
  <si>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</si>
  <si>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</si>
  <si>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</si>
  <si>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</si>
  <si>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</si>
  <si>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</si>
  <si>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</si>
  <si>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</si>
  <si>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</si>
  <si>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</si>
  <si>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</si>
  <si>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</si>
  <si>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</si>
  <si>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</si>
  <si>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</si>
  <si>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</si>
  <si>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</si>
  <si>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</si>
  <si>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</si>
  <si>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</si>
  <si>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</si>
  <si>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</si>
  <si>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</si>
  <si>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</si>
  <si>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</si>
  <si>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</si>
  <si>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</si>
  <si>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</si>
  <si>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</si>
  <si>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</si>
  <si>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</si>
  <si>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</si>
  <si>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</si>
  <si>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</si>
  <si>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</si>
  <si>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</si>
  <si>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</si>
  <si>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</si>
  <si>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</si>
  <si>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</si>
  <si>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</si>
  <si>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</si>
  <si>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</si>
  <si>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</si>
  <si>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</si>
  <si>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</si>
  <si>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</si>
  <si>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</si>
  <si>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</si>
  <si>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</si>
  <si>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</si>
  <si>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</si>
  <si>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</si>
  <si>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</si>
  <si>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</si>
  <si>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</si>
  <si>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</si>
  <si>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</si>
  <si>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</si>
  <si>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</si>
  <si>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</si>
  <si>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</si>
  <si>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</si>
  <si>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</si>
  <si>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</si>
  <si>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</si>
  <si>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</si>
  <si>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</si>
  <si>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</si>
  <si>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</si>
  <si>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</si>
  <si>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</si>
  <si>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</si>
  <si>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</si>
  <si>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</si>
  <si>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</si>
  <si>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</si>
  <si>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</si>
  <si>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</si>
  <si>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</si>
  <si>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</si>
  <si>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</si>
  <si>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</si>
  <si>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</si>
  <si>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</si>
  <si>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</si>
  <si>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</si>
  <si>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</si>
  <si>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</si>
  <si>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</si>
  <si>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</si>
  <si>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</si>
  <si>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</si>
  <si>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</si>
  <si>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</si>
  <si>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</si>
  <si>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</si>
  <si>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</si>
  <si>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</si>
  <si>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</si>
  <si>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</si>
  <si>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</si>
  <si>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</si>
  <si>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</si>
  <si>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</si>
  <si>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</si>
  <si>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</si>
  <si>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</si>
  <si>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</si>
  <si>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</si>
  <si>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</si>
  <si>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</si>
  <si>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</si>
  <si>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</si>
  <si>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</si>
  <si>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</si>
  <si>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</si>
  <si>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</si>
  <si>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</si>
  <si>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</si>
  <si>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</si>
  <si>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</si>
  <si>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</si>
  <si>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</si>
  <si>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</si>
  <si>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</si>
  <si>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</si>
  <si>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</si>
  <si>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</si>
  <si>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</si>
  <si>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</si>
  <si>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</si>
  <si>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</si>
  <si>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</si>
  <si>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</si>
  <si>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</si>
  <si>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</si>
  <si>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</si>
  <si>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</si>
  <si>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</si>
  <si>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</si>
  <si>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</si>
  <si>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</si>
  <si>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</si>
  <si>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</si>
  <si>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</si>
  <si>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</si>
  <si>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</si>
  <si>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</si>
  <si>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</si>
  <si>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</si>
  <si>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</si>
  <si>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</si>
  <si>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</si>
  <si>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</si>
  <si>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</si>
  <si>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</si>
  <si>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</si>
  <si>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</si>
  <si>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</si>
  <si>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</si>
  <si>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</si>
  <si>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</si>
  <si>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</si>
  <si>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</si>
  <si>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</si>
  <si>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</si>
  <si>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</si>
  <si>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</si>
  <si>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</si>
  <si>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</si>
  <si>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</si>
  <si>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</si>
  <si>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</si>
  <si>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</si>
  <si>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</si>
  <si>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</si>
  <si>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</si>
  <si>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</si>
  <si>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</si>
  <si>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</si>
  <si>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</si>
  <si>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</si>
  <si>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</si>
  <si>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</si>
  <si>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</si>
  <si>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</si>
  <si>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</si>
  <si>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</si>
  <si>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</si>
  <si>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</si>
  <si>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</si>
  <si>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</si>
  <si>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</si>
  <si>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</si>
  <si>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</si>
  <si>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</si>
  <si>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</si>
  <si>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</si>
  <si>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</si>
  <si>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</si>
  <si>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</si>
  <si>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</si>
  <si>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</si>
  <si>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</si>
  <si>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</si>
  <si>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</si>
  <si>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</si>
  <si>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</si>
  <si>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</si>
  <si>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</si>
  <si>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</si>
  <si>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</si>
  <si>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</si>
  <si>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</si>
  <si>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</si>
  <si>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</si>
  <si>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</si>
  <si>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</si>
  <si>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</si>
  <si>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</si>
  <si>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</si>
  <si>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</si>
  <si>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</si>
  <si>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</si>
  <si>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</si>
  <si>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</si>
  <si>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</si>
  <si>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</si>
  <si>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</si>
  <si>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</si>
  <si>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</si>
  <si>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</si>
  <si>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</si>
  <si>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</si>
  <si>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</si>
  <si>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</si>
  <si>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</si>
  <si>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</si>
  <si>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</si>
  <si>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</si>
  <si>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</si>
  <si>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</si>
  <si>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</si>
  <si>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</si>
  <si>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</si>
  <si>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</si>
  <si>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</si>
  <si>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</si>
  <si>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</si>
  <si>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</si>
  <si>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</si>
  <si>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</si>
  <si>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</si>
  <si>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</si>
  <si>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</si>
  <si>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</si>
  <si>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</si>
  <si>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</si>
  <si>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</si>
  <si>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</si>
  <si>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</si>
  <si>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</si>
  <si>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</si>
  <si>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</si>
  <si>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</si>
  <si>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</si>
  <si>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</si>
  <si>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</si>
  <si>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</si>
  <si>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</si>
  <si>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</si>
  <si>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</si>
  <si>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</si>
  <si>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</si>
  <si>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</si>
  <si>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</si>
  <si>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</si>
  <si>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</si>
  <si>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</si>
  <si>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</si>
  <si>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</si>
  <si>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</si>
  <si>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</si>
  <si>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</si>
  <si>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</si>
  <si>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</si>
  <si>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</si>
  <si>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</si>
  <si>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</si>
  <si>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</si>
  <si>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</si>
  <si>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</si>
  <si>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</si>
  <si>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</si>
  <si>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</si>
  <si>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</si>
  <si>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</si>
  <si>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</si>
  <si>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</si>
  <si>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</si>
  <si>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</si>
  <si>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</si>
  <si>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</si>
  <si>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</si>
  <si>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</si>
  <si>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</si>
  <si>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</si>
  <si>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</si>
  <si>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</si>
  <si>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</si>
  <si>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</si>
  <si>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</si>
  <si>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</si>
  <si>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</si>
  <si>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</si>
  <si>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</si>
  <si>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</si>
  <si>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</si>
  <si>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</si>
  <si>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</si>
  <si>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</si>
  <si>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</si>
  <si>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</si>
  <si>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</si>
  <si>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</si>
  <si>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</si>
  <si>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</si>
  <si>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</si>
  <si>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</si>
  <si>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</si>
  <si>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</si>
  <si>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</si>
  <si>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</si>
  <si>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</si>
  <si>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</si>
  <si>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</si>
  <si>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</si>
  <si>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</si>
  <si>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</si>
  <si>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</si>
  <si>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</si>
  <si>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</si>
  <si>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</si>
  <si>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</si>
  <si>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</si>
  <si>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</si>
  <si>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</si>
  <si>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</si>
  <si>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</si>
  <si>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</si>
  <si>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</si>
  <si>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</si>
  <si>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</si>
  <si>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</si>
  <si>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</si>
  <si>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</si>
  <si>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</si>
  <si>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</si>
  <si>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</si>
  <si>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</si>
  <si>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</si>
  <si>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</si>
  <si>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</si>
  <si>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</si>
  <si>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</si>
  <si>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</si>
  <si>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</si>
  <si>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</si>
  <si>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</si>
  <si>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</si>
  <si>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</si>
  <si>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</si>
  <si>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</si>
  <si>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</si>
  <si>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</si>
  <si>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</si>
  <si>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</si>
  <si>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</si>
  <si>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</si>
  <si>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</si>
  <si>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</si>
  <si>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</si>
  <si>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</si>
  <si>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</si>
  <si>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</si>
  <si>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</si>
  <si>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</si>
  <si>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</si>
  <si>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</si>
  <si>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</si>
  <si>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</si>
  <si>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</si>
  <si>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</si>
  <si>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</si>
  <si>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</si>
  <si>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</si>
  <si>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</si>
  <si>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</si>
  <si>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</si>
  <si>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</si>
  <si>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</si>
  <si>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</si>
  <si>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</si>
  <si>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</si>
  <si>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</si>
  <si>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</si>
  <si>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</si>
  <si>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</si>
  <si>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</si>
  <si>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</si>
  <si>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</si>
  <si>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</si>
  <si>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</si>
  <si>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</si>
  <si>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</si>
  <si>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</si>
  <si>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</si>
  <si>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</si>
  <si>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</si>
  <si>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</si>
  <si>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</si>
  <si>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</si>
  <si>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</si>
  <si>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</si>
  <si>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</si>
  <si>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</si>
  <si>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</si>
  <si>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</si>
  <si>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</si>
  <si>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</si>
  <si>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</si>
  <si>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</si>
  <si>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</si>
  <si>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</si>
  <si>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</si>
  <si>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</si>
  <si>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</si>
  <si>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</si>
  <si>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</si>
  <si>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</si>
  <si>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</si>
  <si>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</si>
  <si>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</si>
  <si>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</si>
  <si>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</si>
  <si>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</si>
  <si>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</si>
  <si>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</si>
  <si>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</si>
  <si>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</si>
  <si>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</si>
  <si>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</si>
  <si>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</si>
  <si>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</si>
  <si>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</si>
  <si>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</si>
  <si>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</si>
  <si>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</si>
  <si>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</si>
  <si>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</si>
  <si>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</si>
  <si>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</si>
  <si>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</si>
  <si>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</si>
  <si>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</si>
  <si>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</si>
  <si>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</si>
  <si>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</si>
  <si>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</si>
  <si>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</si>
  <si>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</si>
  <si>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</si>
  <si>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</si>
  <si>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</si>
  <si>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</si>
  <si>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</si>
  <si>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</si>
  <si>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</si>
  <si>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</si>
  <si>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</si>
  <si>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</si>
  <si>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</si>
  <si>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</si>
  <si>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</si>
  <si>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</si>
  <si>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</si>
  <si>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</si>
  <si>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</si>
  <si>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</si>
  <si>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</si>
  <si>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</si>
  <si>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</si>
  <si>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</si>
  <si>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</si>
  <si>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</si>
  <si>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</si>
  <si>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</si>
  <si>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</si>
  <si>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</si>
  <si>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</si>
  <si>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</si>
  <si>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</si>
  <si>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</si>
  <si>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</si>
  <si>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</si>
  <si>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</si>
  <si>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</si>
  <si>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</si>
  <si>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</si>
  <si>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</si>
  <si>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</si>
  <si>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</si>
  <si>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</si>
  <si>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</si>
  <si>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</si>
  <si>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</si>
  <si>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</si>
  <si>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</si>
  <si>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</si>
  <si>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</si>
  <si>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</si>
  <si>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</si>
  <si>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</si>
  <si>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</si>
  <si>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</si>
  <si>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</si>
  <si>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</si>
  <si>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</si>
  <si>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</si>
  <si>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</si>
  <si>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</si>
  <si>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</si>
  <si>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</si>
  <si>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</si>
  <si>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</si>
  <si>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</si>
  <si>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</si>
  <si>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</si>
  <si>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</si>
  <si>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</si>
  <si>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</si>
  <si>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</si>
  <si>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</si>
  <si>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</si>
  <si>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</si>
  <si>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</si>
  <si>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</si>
  <si>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</si>
  <si>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</si>
  <si>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</si>
  <si>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</si>
  <si>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</si>
  <si>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</si>
  <si>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</si>
  <si>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</si>
  <si>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</si>
  <si>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</si>
  <si>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</si>
  <si>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</si>
  <si>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</si>
  <si>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</si>
  <si>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</si>
  <si>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</si>
  <si>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</si>
  <si>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</si>
  <si>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</si>
  <si>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</si>
  <si>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</si>
  <si>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</si>
  <si>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</si>
  <si>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</si>
  <si>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</si>
  <si>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</si>
  <si>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</si>
  <si>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</si>
  <si>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</si>
  <si>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</si>
  <si>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</si>
  <si>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</si>
  <si>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</si>
  <si>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</si>
  <si>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</si>
  <si>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</si>
  <si>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</si>
  <si>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</si>
  <si>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</si>
  <si>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</si>
  <si>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</si>
  <si>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</si>
  <si>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</si>
  <si>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</si>
  <si>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</si>
  <si>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</si>
  <si>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</si>
  <si>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</si>
  <si>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</si>
  <si>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</si>
  <si>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</si>
  <si>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</si>
  <si>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</si>
  <si>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</si>
  <si>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</si>
  <si>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</si>
  <si>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</si>
  <si>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</si>
  <si>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</si>
  <si>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</si>
  <si>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</si>
  <si>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</si>
  <si>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</si>
  <si>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</si>
  <si>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</si>
  <si>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</si>
  <si>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</si>
  <si>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</si>
  <si>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</si>
  <si>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</si>
  <si>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</si>
  <si>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</si>
  <si>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</si>
  <si>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</si>
  <si>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</si>
  <si>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</si>
  <si>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</si>
  <si>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</si>
  <si>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</si>
  <si>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</si>
  <si>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</si>
  <si>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</si>
  <si>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</si>
  <si>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</si>
  <si>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</si>
  <si>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</si>
  <si>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</si>
  <si>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</si>
  <si>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</si>
  <si>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</si>
  <si>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</si>
  <si>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</si>
  <si>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</si>
  <si>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</si>
  <si>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</si>
  <si>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</si>
  <si>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</si>
  <si>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</si>
  <si>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</si>
  <si>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</si>
  <si>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</si>
  <si>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</si>
  <si>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</si>
  <si>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</si>
  <si>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</si>
  <si>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</si>
  <si>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</si>
  <si>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</si>
  <si>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</si>
  <si>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</si>
  <si>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</si>
  <si>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</si>
  <si>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</si>
  <si>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</si>
  <si>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</si>
  <si>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</si>
  <si>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</si>
  <si>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</si>
  <si>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</si>
  <si>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</si>
  <si>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</si>
  <si>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</si>
  <si>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</si>
  <si>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</si>
  <si>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</si>
  <si>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</si>
  <si>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</si>
  <si>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</si>
  <si>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</si>
  <si>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</si>
  <si>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</si>
  <si>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</si>
  <si>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</si>
  <si>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</si>
  <si>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</si>
  <si>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</si>
  <si>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</si>
  <si>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</si>
  <si>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</si>
  <si>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</si>
  <si>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</si>
  <si>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</si>
  <si>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</si>
  <si>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</si>
  <si>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</si>
  <si>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</si>
  <si>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</si>
  <si>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</si>
  <si>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</si>
  <si>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</si>
  <si>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</si>
  <si>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</si>
  <si>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</si>
  <si>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</si>
  <si>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</si>
  <si>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</si>
  <si>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</si>
  <si>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</si>
  <si>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</si>
  <si>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</si>
  <si>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</si>
  <si>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</si>
  <si>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</si>
  <si>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</si>
  <si>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</si>
  <si>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</si>
  <si>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</si>
  <si>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</si>
  <si>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</si>
  <si>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</si>
  <si>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</si>
  <si>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</si>
  <si>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</si>
  <si>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</si>
  <si>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</si>
  <si>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</si>
  <si>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</si>
  <si>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</si>
  <si>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</si>
  <si>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</si>
  <si>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</si>
  <si>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</si>
  <si>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</si>
  <si>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</si>
  <si>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</si>
  <si>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</si>
  <si>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</si>
  <si>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</si>
  <si>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</si>
  <si>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</si>
  <si>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</si>
  <si>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</si>
  <si>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</si>
  <si>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</si>
  <si>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</si>
  <si>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</si>
  <si>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</si>
  <si>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</si>
  <si>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</si>
  <si>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</si>
  <si>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</si>
  <si>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</si>
  <si>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</si>
  <si>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</si>
  <si>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</si>
  <si>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</si>
  <si>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</si>
  <si>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</si>
  <si>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</si>
  <si>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</si>
  <si>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</si>
  <si>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</si>
  <si>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</si>
  <si>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</si>
  <si>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</si>
  <si>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</si>
  <si>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</si>
  <si>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</si>
  <si>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</si>
  <si>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</si>
  <si>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</si>
  <si>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</si>
  <si>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</si>
  <si>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</si>
  <si>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</si>
  <si>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</si>
  <si>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</si>
  <si>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</si>
  <si>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</si>
  <si>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</si>
  <si>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</si>
  <si>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</si>
  <si>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</si>
  <si>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</si>
  <si>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</si>
  <si>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</si>
  <si>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</si>
  <si>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</si>
  <si>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</si>
  <si>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</si>
  <si>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</si>
  <si>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</si>
  <si>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</si>
  <si>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</si>
  <si>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</si>
  <si>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</si>
  <si>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</si>
  <si>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</si>
  <si>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</si>
  <si>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</si>
  <si>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</si>
  <si>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</si>
  <si>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</si>
  <si>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</si>
  <si>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</si>
  <si>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</si>
  <si>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</si>
  <si>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</si>
  <si>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</si>
  <si>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</si>
  <si>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</si>
  <si>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</si>
  <si>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</si>
  <si>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</si>
  <si>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</si>
  <si>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</si>
  <si>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</si>
  <si>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</si>
  <si>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</si>
  <si>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</si>
  <si>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</si>
  <si>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</si>
  <si>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</si>
  <si>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</si>
  <si>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</si>
  <si>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</si>
  <si>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</si>
  <si>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</si>
  <si>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</si>
  <si>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</si>
  <si>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</si>
  <si>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</si>
  <si>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</si>
  <si>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</si>
  <si>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</si>
  <si>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</si>
  <si>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</si>
  <si>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</si>
  <si>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</si>
  <si>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</si>
  <si>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</si>
  <si>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</si>
  <si>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</si>
  <si>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</si>
  <si>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</si>
  <si>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</si>
  <si>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</si>
  <si>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</si>
  <si>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</si>
  <si>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</si>
  <si>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</si>
  <si>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</si>
  <si>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</si>
  <si>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</si>
  <si>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</si>
  <si>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</si>
  <si>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</si>
  <si>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</si>
  <si>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</si>
  <si>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</si>
  <si>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</si>
  <si>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</si>
  <si>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</si>
  <si>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</si>
  <si>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</si>
  <si>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</si>
  <si>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</si>
  <si>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</si>
  <si>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</si>
  <si>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</si>
  <si>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</si>
  <si>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</si>
  <si>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</si>
  <si>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</si>
  <si>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</si>
  <si>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</si>
  <si>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</si>
  <si>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</si>
  <si>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</si>
  <si>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</si>
  <si>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</si>
  <si>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</si>
  <si>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</si>
  <si>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</si>
  <si>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</si>
  <si>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</si>
  <si>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</si>
  <si>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</si>
  <si>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</si>
  <si>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</si>
  <si>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</si>
  <si>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</si>
  <si>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</si>
  <si>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</si>
  <si>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</si>
  <si>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</si>
  <si>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</si>
  <si>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</si>
  <si>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</si>
  <si>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</si>
  <si>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</si>
  <si>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</si>
  <si>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</si>
  <si>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</si>
  <si>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</si>
  <si>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</si>
  <si>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</si>
  <si>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</si>
  <si>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</si>
  <si>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</si>
  <si>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</si>
  <si>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</si>
  <si>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</si>
  <si>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</si>
  <si>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</si>
  <si>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</si>
  <si>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</si>
  <si>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</si>
  <si>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</si>
  <si>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</si>
  <si>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</si>
  <si>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</si>
  <si>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</si>
  <si>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</si>
  <si>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</si>
  <si>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</si>
  <si>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</si>
  <si>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</si>
  <si>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</si>
  <si>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</si>
  <si>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</si>
  <si>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</si>
  <si>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</si>
  <si>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</si>
  <si>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</si>
  <si>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</si>
  <si>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</si>
  <si>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</si>
  <si>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</si>
  <si>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</si>
  <si>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</si>
  <si>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</si>
  <si>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</si>
  <si>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</si>
  <si>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</si>
  <si>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</si>
  <si>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</si>
  <si>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</si>
  <si>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</si>
  <si>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</si>
  <si>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</si>
  <si>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</si>
  <si>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</si>
  <si>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</si>
  <si>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</si>
  <si>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</si>
  <si>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</si>
  <si>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</si>
  <si>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</si>
  <si>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</si>
  <si>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</si>
  <si>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</si>
  <si>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</si>
  <si>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</si>
  <si>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</si>
  <si>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</si>
  <si>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</si>
  <si>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</si>
  <si>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</si>
  <si>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</si>
  <si>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</si>
  <si>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</si>
  <si>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</si>
  <si>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</si>
  <si>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</si>
  <si>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</si>
  <si>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</si>
  <si>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</si>
  <si>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</si>
  <si>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</si>
  <si>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</si>
  <si>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</si>
  <si>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</si>
  <si>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</si>
  <si>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</si>
  <si>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</si>
  <si>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</si>
  <si>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</si>
  <si>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</si>
  <si>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</si>
  <si>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</si>
  <si>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</si>
  <si>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</si>
  <si>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</si>
  <si>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</si>
  <si>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</si>
  <si>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</si>
  <si>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</si>
  <si>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</si>
  <si>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</si>
  <si>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</si>
  <si>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</si>
  <si>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</si>
  <si>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</si>
  <si>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</si>
  <si>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</si>
  <si>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</si>
  <si>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</si>
  <si>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</si>
  <si>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</si>
  <si>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</si>
  <si>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</si>
  <si>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</si>
  <si>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</si>
  <si>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</si>
  <si>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</si>
  <si>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</si>
  <si>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</si>
  <si>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</si>
  <si>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</si>
  <si>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</si>
  <si>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</si>
  <si>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</si>
  <si>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</si>
  <si>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</si>
  <si>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</si>
  <si>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</si>
  <si>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</si>
  <si>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</si>
  <si>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</si>
  <si>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</si>
  <si>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</si>
  <si>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</si>
  <si>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</si>
  <si>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</si>
  <si>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</si>
  <si>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</si>
  <si>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</si>
  <si>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</si>
  <si>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</si>
  <si>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</si>
  <si>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</si>
  <si>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</si>
  <si>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</si>
  <si>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</si>
  <si>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</si>
  <si>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</si>
  <si>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</si>
  <si>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</si>
  <si>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</si>
  <si>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</si>
  <si>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</si>
  <si>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</si>
  <si>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</si>
  <si>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</si>
  <si>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</si>
  <si>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</si>
  <si>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</si>
  <si>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</si>
  <si>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</si>
  <si>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</si>
  <si>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</si>
  <si>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</si>
  <si>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</si>
  <si>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</si>
  <si>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</si>
  <si>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</si>
  <si>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</si>
  <si>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</si>
  <si>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</si>
  <si>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</si>
  <si>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</si>
  <si>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</si>
  <si>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</si>
  <si>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</si>
  <si>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</si>
  <si>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</si>
  <si>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</si>
  <si>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</si>
  <si>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</si>
  <si>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</si>
  <si>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</si>
  <si>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</si>
  <si>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</si>
  <si>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</si>
  <si>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</si>
  <si>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</si>
  <si>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</si>
  <si>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</si>
  <si>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</si>
  <si>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</si>
  <si>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</si>
  <si>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</si>
  <si>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</si>
  <si>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</si>
  <si>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</si>
  <si>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</si>
  <si>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</si>
  <si>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</si>
  <si>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</si>
  <si>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</si>
  <si>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</si>
  <si>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</si>
  <si>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</si>
  <si>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</si>
  <si>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</si>
  <si>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</si>
  <si>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</si>
  <si>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</si>
  <si>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</si>
  <si>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</si>
  <si>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</si>
  <si>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</si>
  <si>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</si>
  <si>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</si>
  <si>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</si>
  <si>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</si>
  <si>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</si>
  <si>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</si>
  <si>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</si>
  <si>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</si>
  <si>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</si>
  <si>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</si>
  <si>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</si>
  <si>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</si>
  <si>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</si>
  <si>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</si>
  <si>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</si>
  <si>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</si>
  <si>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</si>
  <si>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</si>
  <si>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</si>
  <si>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</si>
  <si>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</si>
  <si>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</si>
  <si>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</si>
  <si>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</si>
  <si>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</si>
  <si>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</si>
  <si>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</si>
  <si>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</si>
  <si>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</si>
  <si>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</si>
  <si>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</si>
  <si>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</si>
  <si>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</si>
  <si>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</si>
  <si>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</si>
  <si>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</si>
  <si>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</si>
  <si>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</si>
  <si>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</si>
  <si>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</si>
  <si>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</si>
  <si>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</si>
  <si>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</si>
  <si>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</si>
  <si>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</si>
  <si>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</si>
  <si>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</si>
  <si>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</si>
  <si>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</si>
  <si>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</si>
  <si>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</si>
  <si>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</si>
  <si>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</si>
  <si>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</si>
  <si>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</si>
  <si>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</si>
  <si>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</si>
  <si>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</si>
  <si>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</si>
  <si>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</si>
  <si>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</si>
  <si>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</si>
  <si>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</si>
  <si>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</si>
  <si>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</si>
  <si>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</si>
  <si>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</si>
  <si>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</si>
  <si>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</si>
  <si>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</si>
  <si>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</si>
  <si>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</si>
  <si>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</si>
  <si>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</si>
  <si>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</si>
  <si>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</si>
  <si>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</si>
  <si>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</si>
  <si>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</si>
  <si>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</si>
  <si>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</si>
  <si>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</si>
  <si>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</si>
  <si>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</si>
  <si>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</si>
  <si>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</si>
  <si>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</si>
  <si>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</si>
  <si>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</si>
  <si>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</si>
  <si>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</si>
  <si>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</si>
  <si>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</si>
  <si>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</si>
  <si>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</si>
  <si>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</si>
  <si>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</si>
  <si>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</si>
  <si>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</si>
  <si>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</si>
  <si>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</si>
  <si>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</si>
  <si>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</si>
  <si>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</si>
  <si>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</si>
  <si>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</si>
  <si>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</si>
  <si>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</si>
  <si>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</si>
  <si>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</si>
  <si>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</si>
  <si>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</si>
  <si>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</si>
  <si>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</si>
  <si>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</si>
  <si>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</si>
  <si>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</si>
  <si>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</si>
  <si>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</si>
  <si>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</si>
  <si>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</si>
  <si>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</si>
  <si>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</si>
  <si>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</si>
  <si>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</si>
  <si>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</si>
  <si>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</si>
  <si>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</si>
  <si>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</si>
  <si>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</si>
  <si>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</si>
  <si>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</si>
  <si>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</si>
  <si>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</si>
  <si>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</si>
  <si>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</si>
  <si>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</si>
  <si>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</si>
  <si>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</si>
  <si>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</si>
  <si>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</si>
  <si>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</si>
  <si>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</si>
  <si>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</si>
  <si>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</si>
  <si>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</si>
  <si>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</si>
  <si>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</si>
  <si>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</si>
  <si>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</si>
  <si>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</si>
  <si>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</si>
  <si>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</si>
  <si>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</si>
  <si>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</si>
  <si>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</si>
  <si>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</si>
  <si>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</si>
  <si>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</si>
  <si>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</si>
  <si>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</si>
  <si>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</si>
  <si>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</si>
  <si>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</si>
  <si>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</si>
  <si>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</si>
  <si>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</si>
  <si>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</si>
  <si>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</si>
  <si>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</si>
  <si>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</si>
  <si>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</si>
  <si>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</si>
  <si>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</si>
  <si>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</si>
  <si>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</si>
  <si>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</si>
  <si>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</si>
  <si>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</si>
  <si>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</si>
  <si>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</si>
  <si>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</si>
  <si>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</si>
  <si>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</si>
  <si>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</si>
  <si>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</si>
  <si>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</si>
  <si>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</si>
  <si>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</si>
  <si>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</si>
  <si>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</si>
  <si>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</si>
  <si>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</si>
  <si>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</si>
  <si>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</si>
  <si>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</si>
  <si>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</si>
  <si>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</si>
  <si>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</si>
  <si>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</si>
  <si>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</si>
  <si>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</si>
  <si>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</si>
  <si>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</si>
  <si>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</si>
  <si>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</si>
  <si>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</si>
  <si>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</si>
  <si>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</si>
  <si>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</si>
  <si>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</si>
  <si>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</si>
  <si>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</si>
  <si>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</si>
  <si>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</si>
  <si>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</si>
  <si>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</si>
  <si>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</si>
  <si>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</si>
  <si>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</si>
  <si>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</si>
  <si>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</si>
  <si>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</si>
  <si>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</si>
  <si>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</si>
  <si>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</si>
  <si>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</si>
  <si>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</si>
  <si>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</si>
  <si>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</si>
  <si>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</si>
  <si>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</si>
  <si>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</si>
  <si>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</si>
  <si>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</si>
  <si>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</si>
  <si>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</si>
  <si>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</si>
  <si>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</si>
  <si>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</si>
  <si>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</si>
  <si>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</si>
  <si>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</si>
  <si>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</si>
  <si>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</si>
  <si>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</si>
  <si>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</si>
  <si>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</si>
  <si>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</si>
  <si>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</si>
  <si>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</si>
  <si>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</si>
  <si>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</si>
  <si>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</si>
  <si>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</si>
  <si>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</si>
  <si>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</si>
  <si>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</si>
  <si>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</si>
  <si>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</si>
  <si>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</si>
  <si>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</si>
  <si>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</si>
  <si>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</si>
  <si>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</si>
  <si>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</si>
  <si>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</si>
  <si>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</si>
  <si>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</si>
  <si>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</si>
  <si>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</si>
  <si>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</si>
  <si>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</si>
  <si>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</si>
  <si>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</si>
  <si>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</si>
  <si>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</si>
  <si>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</si>
  <si>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</si>
  <si>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</si>
  <si>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</si>
  <si>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</si>
  <si>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</si>
  <si>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</si>
  <si>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</si>
  <si>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</si>
  <si>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</si>
  <si>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</si>
  <si>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</si>
  <si>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</si>
  <si>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</si>
  <si>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</si>
  <si>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</si>
  <si>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</si>
  <si>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</si>
  <si>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</si>
  <si>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</si>
  <si>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</si>
  <si>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</si>
  <si>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</si>
  <si>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</si>
  <si>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</si>
  <si>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</si>
  <si>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</si>
  <si>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</si>
  <si>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</si>
  <si>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</si>
  <si>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</si>
  <si>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</si>
  <si>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</si>
  <si>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</si>
  <si>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</si>
  <si>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</si>
  <si>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</si>
  <si>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</si>
  <si>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</si>
  <si>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</si>
  <si>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</si>
  <si>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</si>
  <si>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</si>
  <si>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</si>
  <si>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</si>
  <si>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</si>
  <si>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</si>
  <si>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</si>
  <si>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</si>
  <si>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</si>
  <si>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</si>
  <si>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</si>
  <si>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</si>
  <si>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</si>
  <si>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</si>
  <si>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</si>
  <si>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</si>
  <si>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</si>
  <si>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</si>
  <si>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</si>
  <si>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</si>
  <si>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</si>
  <si>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</si>
  <si>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</si>
  <si>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</si>
  <si>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</si>
  <si>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</si>
  <si>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</si>
  <si>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</si>
  <si>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</si>
  <si>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</si>
  <si>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</si>
  <si>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</si>
  <si>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</si>
  <si>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</si>
  <si>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</si>
  <si>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</si>
  <si>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</si>
  <si>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</si>
  <si>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</si>
  <si>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</si>
  <si>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</si>
  <si>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</si>
  <si>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</si>
  <si>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</si>
  <si>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</si>
  <si>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</si>
  <si>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</si>
  <si>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</si>
  <si>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</si>
  <si>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</si>
  <si>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</si>
  <si>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</si>
  <si>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</si>
  <si>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</si>
  <si>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</si>
  <si>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</si>
  <si>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</si>
  <si>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</si>
  <si>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</si>
  <si>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</si>
  <si>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</si>
  <si>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</si>
  <si>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</si>
  <si>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</si>
  <si>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</si>
  <si>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</si>
  <si>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</si>
  <si>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</si>
  <si>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</si>
  <si>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</si>
  <si>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</si>
  <si>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</si>
  <si>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</si>
  <si>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</si>
  <si>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</si>
  <si>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</si>
  <si>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</si>
  <si>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</si>
  <si>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</si>
  <si>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</si>
  <si>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</si>
  <si>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</si>
  <si>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</si>
  <si>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</si>
  <si>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</si>
  <si>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</si>
  <si>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</si>
  <si>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</si>
  <si>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</si>
  <si>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</si>
  <si>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</si>
  <si>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</si>
  <si>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</si>
  <si>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</si>
  <si>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</si>
  <si>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</si>
  <si>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</si>
  <si>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</si>
  <si>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</si>
  <si>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</si>
  <si>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</si>
  <si>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</si>
  <si>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</si>
  <si>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</si>
  <si>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</si>
  <si>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</si>
  <si>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</si>
  <si>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</si>
  <si>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</si>
  <si>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</si>
  <si>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</si>
  <si>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</si>
  <si>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</si>
  <si>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</si>
  <si>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</si>
  <si>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</si>
  <si>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</si>
  <si>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</si>
  <si>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</si>
  <si>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</si>
  <si>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</si>
  <si>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</si>
  <si>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</si>
  <si>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</si>
  <si>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</si>
  <si>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</si>
  <si>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</si>
  <si>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</si>
  <si>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</si>
  <si>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</si>
  <si>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</si>
  <si>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</si>
  <si>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</si>
  <si>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</si>
  <si>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</si>
  <si>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</si>
  <si>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</si>
  <si>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</si>
  <si>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</si>
  <si>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</si>
  <si>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</si>
  <si>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</si>
  <si>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</si>
  <si>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</si>
  <si>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</si>
  <si>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</si>
  <si>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</si>
  <si>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</si>
  <si>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</si>
  <si>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</si>
  <si>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</si>
  <si>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</si>
  <si>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</si>
  <si>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</si>
  <si>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</si>
  <si>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</si>
  <si>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</si>
  <si>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</si>
  <si>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</si>
  <si>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</si>
  <si>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</si>
  <si>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</si>
  <si>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</si>
  <si>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</si>
  <si>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</si>
  <si>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</si>
  <si>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</si>
  <si>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</si>
  <si>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</si>
  <si>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</si>
  <si>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</si>
  <si>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</si>
  <si>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</si>
  <si>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</si>
  <si>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</si>
  <si>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</si>
  <si>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</si>
  <si>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</si>
  <si>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</si>
  <si>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</si>
  <si>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</si>
  <si>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</si>
  <si>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</si>
  <si>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</si>
  <si>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</si>
  <si>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</si>
  <si>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</si>
  <si>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</si>
  <si>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</si>
  <si>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</si>
  <si>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</si>
  <si>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</si>
  <si>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</si>
  <si>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</si>
  <si>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</si>
  <si>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</si>
  <si>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</si>
  <si>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</si>
  <si>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</si>
  <si>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</si>
  <si>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</si>
  <si>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</si>
  <si>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</si>
  <si>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</si>
  <si>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</si>
  <si>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</si>
  <si>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</si>
  <si>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</si>
  <si>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</si>
  <si>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</si>
  <si>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</si>
  <si>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</si>
  <si>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</si>
  <si>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</si>
  <si>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</si>
  <si>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</si>
  <si>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</si>
  <si>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</si>
  <si>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</si>
  <si>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</si>
  <si>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</si>
  <si>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</si>
  <si>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</si>
  <si>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</si>
  <si>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</si>
  <si>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</si>
  <si>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</si>
  <si>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</si>
  <si>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</si>
  <si>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</si>
  <si>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</si>
  <si>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</si>
  <si>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</si>
  <si>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</si>
  <si>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</si>
  <si>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</si>
  <si>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</si>
  <si>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</si>
  <si>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</si>
  <si>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</si>
  <si>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</si>
  <si>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</si>
  <si>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</si>
  <si>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</si>
  <si>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</si>
  <si>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</si>
  <si>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</si>
  <si>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</si>
  <si>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</si>
  <si>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</si>
  <si>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</si>
  <si>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</si>
  <si>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</si>
  <si>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</si>
  <si>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</si>
  <si>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</si>
  <si>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</si>
  <si>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</si>
  <si>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</si>
  <si>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</si>
  <si>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</si>
  <si>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</si>
  <si>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</si>
  <si>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</si>
  <si>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</si>
  <si>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</si>
  <si>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</si>
  <si>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</si>
  <si>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</si>
  <si>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</si>
  <si>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</si>
  <si>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</si>
  <si>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</si>
  <si>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</si>
  <si>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</si>
  <si>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</si>
  <si>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</si>
  <si>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</si>
  <si>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</si>
  <si>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</si>
  <si>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</si>
  <si>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</si>
  <si>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</si>
  <si>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</si>
  <si>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</si>
  <si>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</si>
  <si>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</si>
  <si>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</si>
  <si>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</si>
  <si>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</si>
  <si>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</si>
  <si>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</si>
  <si>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</si>
  <si>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</si>
  <si>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</si>
  <si>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</si>
  <si>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</si>
  <si>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</si>
  <si>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</si>
  <si>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</si>
  <si>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</si>
  <si>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</si>
  <si>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</si>
  <si>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</si>
  <si>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</si>
  <si>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</si>
  <si>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</si>
  <si>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</si>
  <si>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</si>
  <si>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</si>
  <si>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</si>
  <si>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</si>
  <si>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</si>
  <si>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</si>
  <si>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</si>
  <si>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</si>
  <si>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</si>
  <si>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</si>
  <si>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</si>
  <si>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</si>
  <si>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</si>
  <si>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</si>
  <si>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</si>
  <si>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</si>
  <si>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</si>
  <si>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</si>
  <si>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</si>
  <si>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</si>
  <si>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</si>
  <si>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</si>
  <si>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</si>
  <si>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</si>
  <si>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</si>
  <si>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</si>
  <si>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</si>
  <si>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</si>
  <si>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</si>
  <si>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</si>
  <si>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</si>
  <si>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</si>
  <si>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</si>
  <si>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</si>
  <si>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</si>
  <si>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</si>
  <si>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</si>
  <si>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</si>
  <si>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</si>
  <si>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</si>
  <si>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</si>
  <si>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</si>
  <si>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</si>
  <si>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</si>
  <si>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</si>
  <si>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</si>
  <si>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</si>
  <si>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</si>
  <si>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</si>
  <si>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</si>
  <si>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</si>
  <si>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</si>
  <si>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</si>
  <si>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</si>
  <si>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</si>
  <si>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</si>
  <si>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</si>
  <si>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</si>
  <si>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</si>
  <si>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</si>
  <si>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</si>
  <si>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</si>
  <si>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</si>
  <si>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</si>
  <si>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</si>
  <si>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</si>
  <si>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</si>
  <si>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</si>
  <si>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</si>
  <si>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</si>
  <si>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</si>
  <si>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</si>
  <si>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</si>
  <si>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</si>
  <si>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</si>
  <si>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</si>
  <si>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</si>
  <si>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</si>
  <si>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</si>
  <si>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</si>
  <si>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</si>
  <si>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</si>
  <si>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</si>
  <si>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</si>
  <si>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</si>
  <si>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</si>
  <si>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</si>
  <si>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</si>
  <si>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</si>
  <si>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</si>
  <si>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</si>
  <si>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</si>
  <si>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</si>
  <si>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</si>
  <si>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</si>
  <si>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</si>
  <si>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</si>
  <si>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</si>
  <si>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</si>
  <si>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</si>
  <si>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</si>
  <si>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</si>
  <si>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</si>
  <si>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</si>
  <si>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</si>
  <si>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</si>
  <si>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</si>
  <si>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</si>
  <si>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</si>
  <si>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</si>
  <si>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</si>
  <si>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</si>
  <si>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</si>
  <si>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</si>
  <si>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</si>
  <si>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</si>
  <si>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</si>
  <si>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</si>
  <si>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</si>
  <si>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</si>
  <si>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</si>
  <si>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</si>
  <si>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</si>
  <si>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</si>
  <si>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</si>
  <si>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</si>
  <si>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</si>
  <si>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</si>
  <si>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</si>
  <si>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</si>
  <si>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</si>
  <si>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</si>
  <si>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</si>
  <si>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</si>
  <si>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</si>
  <si>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</si>
  <si>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</si>
  <si>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</si>
  <si>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</si>
  <si>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</si>
  <si>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</si>
  <si>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</si>
  <si>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</si>
  <si>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</si>
  <si>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</si>
  <si>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</si>
  <si>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</si>
  <si>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</si>
  <si>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</si>
  <si>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</si>
  <si>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</si>
  <si>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</si>
  <si>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</si>
  <si>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</si>
  <si>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</si>
  <si>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</si>
  <si>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</si>
  <si>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</si>
  <si>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</si>
  <si>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</si>
  <si>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</si>
  <si>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</si>
  <si>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</si>
  <si>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</si>
  <si>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</si>
  <si>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</si>
  <si>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</si>
  <si>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</si>
  <si>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</si>
  <si>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</si>
  <si>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</si>
  <si>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</si>
  <si>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</si>
  <si>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</si>
  <si>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</si>
  <si>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</si>
  <si>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</si>
  <si>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</si>
  <si>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</si>
  <si>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</si>
  <si>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</si>
  <si>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</si>
  <si>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</si>
  <si>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</si>
  <si>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</si>
  <si>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</si>
  <si>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</si>
  <si>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</si>
  <si>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</si>
  <si>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</si>
  <si>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</si>
  <si>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</si>
  <si>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</si>
  <si>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</si>
  <si>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</si>
  <si>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</si>
  <si>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</si>
  <si>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</si>
  <si>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</si>
  <si>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</si>
  <si>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</si>
  <si>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</si>
  <si>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</si>
  <si>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</si>
  <si>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</si>
  <si>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</si>
  <si>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</si>
  <si>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</si>
  <si>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</si>
  <si>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</si>
  <si>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</si>
  <si>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</si>
  <si>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</si>
  <si>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</si>
  <si>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</si>
  <si>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</si>
  <si>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</si>
  <si>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</si>
  <si>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</si>
  <si>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</si>
  <si>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</si>
  <si>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</si>
  <si>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</si>
  <si>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</si>
  <si>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</si>
  <si>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</si>
  <si>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</si>
  <si>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</si>
  <si>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</si>
  <si>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</si>
  <si>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</si>
  <si>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</si>
  <si>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</si>
  <si>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</si>
  <si>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</si>
  <si>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</si>
  <si>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</si>
  <si>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</si>
  <si>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</si>
  <si>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</si>
  <si>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</si>
  <si>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</si>
  <si>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</si>
  <si>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</si>
  <si>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</si>
  <si>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</si>
  <si>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</si>
  <si>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</si>
  <si>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</si>
  <si>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</si>
  <si>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</si>
  <si>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</si>
  <si>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</si>
  <si>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</si>
  <si>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</si>
  <si>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</si>
  <si>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</si>
  <si>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</si>
  <si>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</si>
  <si>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</si>
  <si>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</si>
  <si>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</si>
  <si>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</si>
  <si>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</si>
  <si>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</si>
  <si>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</si>
  <si>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</si>
  <si>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</si>
  <si>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</si>
  <si>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</si>
  <si>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</si>
  <si>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</si>
  <si>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</si>
  <si>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</si>
  <si>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</si>
  <si>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</si>
  <si>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</si>
  <si>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</si>
  <si>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</si>
  <si>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</si>
  <si>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</si>
  <si>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</si>
  <si>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</si>
  <si>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</si>
  <si>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</si>
  <si>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</si>
  <si>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</si>
  <si>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</si>
  <si>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</si>
  <si>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</si>
  <si>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</si>
  <si>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</si>
  <si>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</si>
  <si>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</si>
  <si>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</si>
  <si>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</si>
  <si>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</si>
  <si>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</si>
  <si>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</si>
  <si>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</si>
  <si>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</si>
  <si>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</si>
  <si>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</si>
  <si>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</si>
  <si>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</si>
  <si>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</si>
  <si>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</si>
  <si>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</si>
  <si>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</si>
  <si>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</si>
  <si>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</si>
  <si>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</si>
  <si>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</si>
  <si>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</si>
  <si>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</si>
  <si>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</si>
  <si>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</si>
  <si>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</si>
  <si>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</si>
  <si>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</si>
  <si>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</si>
  <si>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</si>
  <si>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</si>
  <si>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</si>
  <si>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</si>
  <si>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</si>
  <si>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</si>
  <si>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</si>
  <si>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</si>
  <si>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</si>
  <si>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</si>
  <si>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</si>
  <si>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</si>
  <si>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</si>
  <si>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</si>
  <si>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</si>
  <si>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</si>
  <si>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</si>
  <si>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</si>
  <si>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</si>
  <si>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</si>
  <si>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</si>
  <si>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</si>
  <si>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</si>
  <si>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</si>
  <si>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</si>
  <si>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</si>
  <si>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</si>
  <si>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</si>
  <si>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</si>
  <si>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</si>
  <si>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</si>
  <si>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</si>
  <si>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</si>
  <si>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</si>
  <si>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</si>
  <si>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</si>
  <si>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</si>
  <si>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</si>
  <si>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</si>
  <si>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</si>
  <si>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</si>
  <si>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</si>
  <si>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</si>
  <si>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</si>
  <si>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</si>
  <si>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</si>
  <si>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</si>
  <si>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</si>
  <si>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</si>
  <si>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</si>
  <si>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</si>
  <si>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</si>
  <si>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</si>
  <si>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</si>
  <si>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</si>
  <si>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</si>
  <si>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</si>
  <si>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</si>
  <si>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</si>
  <si>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</si>
  <si>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</si>
  <si>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</si>
  <si>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</si>
  <si>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</si>
  <si>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</si>
  <si>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</si>
  <si>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</si>
  <si>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</si>
  <si>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</si>
  <si>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</si>
  <si>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</si>
  <si>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</si>
  <si>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</si>
  <si>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</si>
  <si>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</si>
  <si>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</si>
  <si>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</si>
  <si>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</si>
  <si>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</si>
  <si>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</si>
  <si>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</si>
  <si>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</si>
  <si>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</si>
  <si>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</si>
  <si>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</si>
  <si>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</si>
  <si>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</si>
  <si>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</si>
  <si>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</si>
  <si>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</si>
  <si>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</si>
  <si>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</si>
  <si>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</si>
  <si>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</si>
  <si>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</si>
  <si>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</si>
  <si>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</si>
  <si>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</si>
  <si>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</si>
  <si>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</si>
  <si>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</si>
  <si>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</si>
  <si>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</si>
  <si>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</si>
  <si>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</si>
  <si>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</si>
  <si>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</si>
  <si>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</si>
  <si>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</si>
  <si>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</si>
  <si>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</si>
  <si>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</si>
  <si>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</si>
  <si>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</si>
  <si>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</si>
  <si>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</si>
  <si>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</si>
  <si>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</si>
  <si>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</si>
  <si>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</si>
  <si>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</si>
  <si>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</si>
  <si>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</si>
  <si>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</si>
  <si>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</si>
  <si>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</si>
  <si>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</si>
  <si>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</si>
  <si>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</si>
  <si>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</si>
  <si>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</si>
  <si>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</si>
  <si>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</si>
  <si>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</si>
  <si>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</si>
  <si>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</si>
  <si>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</si>
  <si>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</si>
  <si>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</si>
  <si>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</si>
  <si>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</si>
  <si>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</si>
  <si>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</si>
  <si>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</si>
  <si>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</si>
  <si>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</si>
  <si>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</si>
  <si>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</si>
  <si>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</si>
  <si>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</si>
  <si>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</si>
  <si>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</si>
  <si>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</si>
  <si>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</si>
  <si>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</si>
  <si>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</si>
  <si>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</si>
  <si>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</si>
  <si>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</si>
  <si>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</si>
  <si>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</si>
  <si>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</si>
  <si>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</si>
  <si>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</si>
  <si>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</si>
  <si>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</si>
  <si>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</si>
  <si>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</si>
  <si>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</si>
  <si>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</si>
  <si>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</si>
  <si>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</si>
  <si>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</si>
  <si>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</si>
  <si>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</si>
  <si>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</si>
  <si>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</si>
  <si>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</si>
  <si>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</si>
  <si>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</si>
  <si>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</si>
  <si>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</si>
  <si>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</si>
  <si>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</si>
  <si>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</si>
  <si>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</si>
  <si>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</si>
  <si>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</si>
  <si>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</si>
  <si>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</si>
  <si>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</si>
  <si>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</si>
  <si>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</si>
  <si>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</si>
  <si>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</si>
  <si>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</si>
  <si>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</si>
  <si>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</si>
  <si>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</si>
  <si>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</si>
  <si>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</si>
  <si>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</si>
  <si>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</si>
  <si>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</si>
  <si>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</si>
  <si>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</si>
  <si>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</si>
  <si>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</si>
  <si>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</si>
  <si>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</si>
  <si>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</si>
  <si>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</si>
  <si>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</si>
  <si>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</si>
  <si>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</si>
  <si>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</si>
  <si>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</si>
  <si>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</si>
  <si>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</si>
  <si>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</si>
  <si>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</si>
  <si>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</si>
  <si>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</si>
  <si>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</si>
  <si>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</si>
  <si>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</si>
  <si>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</si>
  <si>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</si>
  <si>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</si>
  <si>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</si>
  <si>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</si>
  <si>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</si>
  <si>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</si>
  <si>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</si>
  <si>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</si>
  <si>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</si>
  <si>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</si>
  <si>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</si>
  <si>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</si>
  <si>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</si>
  <si>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</si>
  <si>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</si>
  <si>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</si>
  <si>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</si>
  <si>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</si>
  <si>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</si>
  <si>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</si>
  <si>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</si>
  <si>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</si>
  <si>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</si>
  <si>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</si>
  <si>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</si>
  <si>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</si>
  <si>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</si>
  <si>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</si>
  <si>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</si>
  <si>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</si>
  <si>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</si>
  <si>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</si>
  <si>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</si>
  <si>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</si>
  <si>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</si>
  <si>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</si>
  <si>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</si>
  <si>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</si>
  <si>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</si>
  <si>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</si>
  <si>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</si>
  <si>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</si>
  <si>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</si>
  <si>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</si>
  <si>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</si>
  <si>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</si>
  <si>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</si>
  <si>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</si>
  <si>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</si>
  <si>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</si>
  <si>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</si>
  <si>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</si>
  <si>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</si>
  <si>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</si>
  <si>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</si>
  <si>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</si>
  <si>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</si>
  <si>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</si>
  <si>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</si>
  <si>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</si>
  <si>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</si>
  <si>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</si>
  <si>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</si>
  <si>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</si>
  <si>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</si>
  <si>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</si>
  <si>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</si>
  <si>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</si>
  <si>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</si>
  <si>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</si>
  <si>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</si>
  <si>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</si>
  <si>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</si>
  <si>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</si>
  <si>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</si>
  <si>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</si>
  <si>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</si>
  <si>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</si>
  <si>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</si>
  <si>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</si>
  <si>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</si>
  <si>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</si>
  <si>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</si>
  <si>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</si>
  <si>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</si>
  <si>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</si>
  <si>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</si>
  <si>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</si>
  <si>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</si>
  <si>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</si>
  <si>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</si>
  <si>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</si>
  <si>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</si>
  <si>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</si>
  <si>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</si>
  <si>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</si>
  <si>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</si>
  <si>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</si>
  <si>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</si>
  <si>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</si>
  <si>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</si>
  <si>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</si>
  <si>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</si>
  <si>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</si>
  <si>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</si>
  <si>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</si>
  <si>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</si>
  <si>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</si>
  <si>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</si>
  <si>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</si>
  <si>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</si>
  <si>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</si>
  <si>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</si>
  <si>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</si>
  <si>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</si>
  <si>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</si>
  <si>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</si>
  <si>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</si>
  <si>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</si>
  <si>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</si>
  <si>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</si>
  <si>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</si>
  <si>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</si>
  <si>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</si>
  <si>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</si>
  <si>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</si>
  <si>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</si>
  <si>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</si>
  <si>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</si>
  <si>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</si>
  <si>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</si>
  <si>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</si>
  <si>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</si>
  <si>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</si>
  <si>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</si>
  <si>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</si>
  <si>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</si>
  <si>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</si>
  <si>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</si>
  <si>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</si>
  <si>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</si>
  <si>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</si>
  <si>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</si>
  <si>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</si>
  <si>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</si>
  <si>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</si>
  <si>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</si>
  <si>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</si>
  <si>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</si>
  <si>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</si>
  <si>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</si>
  <si>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</si>
  <si>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</si>
  <si>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</si>
  <si>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</si>
  <si>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</si>
  <si>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</si>
  <si>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</si>
  <si>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</si>
  <si>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</si>
  <si>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</si>
  <si>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</si>
  <si>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</si>
  <si>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</si>
  <si>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</si>
  <si>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</si>
  <si>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</si>
  <si>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</si>
  <si>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</si>
  <si>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</si>
  <si>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</si>
  <si>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</si>
  <si>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</si>
  <si>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</si>
  <si>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</si>
  <si>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</si>
  <si>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</si>
  <si>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</si>
  <si>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</si>
  <si>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</si>
  <si>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</si>
  <si>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</si>
  <si>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</si>
  <si>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</si>
  <si>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</si>
  <si>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</si>
  <si>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</si>
  <si>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</si>
  <si>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</si>
  <si>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</si>
  <si>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</si>
  <si>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</si>
  <si>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</si>
  <si>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</si>
  <si>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</si>
  <si>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</si>
  <si>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</si>
  <si>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</si>
  <si>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</si>
  <si>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</si>
  <si>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</si>
  <si>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</si>
  <si>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</si>
  <si>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</si>
  <si>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</si>
  <si>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</si>
  <si>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</si>
  <si>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</si>
  <si>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</si>
  <si>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</si>
  <si>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</si>
  <si>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</si>
  <si>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</si>
  <si>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</si>
  <si>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</si>
  <si>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</si>
  <si>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</si>
  <si>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</si>
  <si>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</si>
  <si>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</si>
  <si>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</si>
  <si>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</si>
  <si>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</si>
  <si>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</si>
  <si>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</si>
  <si>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</si>
  <si>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</si>
  <si>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</si>
  <si>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</si>
  <si>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</si>
  <si>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</si>
  <si>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</si>
  <si>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</si>
  <si>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</si>
  <si>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</si>
  <si>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</si>
  <si>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</si>
  <si>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</si>
  <si>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</si>
  <si>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</si>
  <si>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</si>
  <si>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</si>
  <si>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</si>
  <si>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</si>
  <si>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</si>
  <si>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</si>
  <si>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</si>
  <si>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</si>
  <si>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</si>
  <si>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</si>
  <si>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</si>
  <si>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</si>
  <si>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</si>
  <si>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</si>
  <si>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</si>
  <si>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</si>
  <si>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</si>
  <si>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</si>
  <si>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</si>
  <si>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</si>
  <si>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</si>
  <si>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</si>
  <si>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</si>
  <si>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</si>
  <si>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</si>
  <si>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</si>
  <si>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</si>
  <si>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</si>
  <si>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</si>
  <si>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</si>
  <si>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</si>
  <si>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</si>
  <si>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</si>
  <si>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</si>
  <si>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</si>
  <si>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</si>
  <si>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</si>
  <si>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</si>
  <si>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</si>
  <si>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</si>
  <si>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</si>
  <si>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</si>
  <si>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</si>
  <si>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</si>
  <si>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</si>
  <si>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</si>
  <si>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</si>
  <si>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</si>
  <si>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</si>
  <si>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</si>
  <si>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</si>
  <si>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</si>
  <si>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</si>
  <si>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</si>
  <si>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</si>
  <si>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</si>
  <si>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</si>
  <si>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</si>
  <si>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</si>
  <si>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</si>
  <si>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</si>
  <si>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</si>
  <si>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</si>
  <si>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</si>
  <si>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</si>
  <si>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</si>
  <si>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</si>
  <si>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</si>
  <si>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</si>
  <si>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</si>
  <si>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</si>
  <si>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</si>
  <si>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</si>
  <si>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</si>
  <si>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</si>
  <si>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</si>
  <si>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</si>
  <si>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</si>
  <si>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</si>
  <si>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</si>
  <si>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</si>
  <si>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</si>
  <si>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</si>
  <si>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</si>
  <si>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</si>
  <si>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</si>
  <si>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</si>
  <si>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</si>
  <si>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</si>
  <si>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</si>
  <si>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</si>
  <si>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</si>
  <si>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</si>
  <si>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</si>
  <si>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</si>
  <si>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</si>
  <si>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</si>
  <si>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</si>
  <si>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</si>
  <si>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</si>
  <si>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</si>
  <si>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</si>
  <si>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</si>
  <si>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</si>
  <si>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</si>
  <si>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</si>
  <si>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</si>
  <si>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</si>
  <si>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</si>
  <si>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</si>
  <si>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</si>
  <si>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</si>
  <si>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</si>
  <si>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</si>
  <si>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</si>
  <si>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</si>
  <si>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</si>
  <si>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</si>
  <si>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</si>
  <si>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</si>
  <si>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</si>
  <si>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</si>
  <si>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</si>
  <si>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</si>
  <si>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</si>
  <si>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</si>
  <si>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</si>
  <si>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</si>
  <si>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</si>
  <si>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</si>
  <si>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</si>
  <si>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</si>
  <si>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</si>
  <si>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</si>
  <si>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</si>
  <si>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</si>
  <si>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</si>
  <si>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</si>
  <si>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</si>
  <si>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</si>
  <si>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</si>
  <si>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</si>
  <si>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</si>
  <si>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</si>
  <si>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</si>
  <si>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</si>
  <si>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</si>
  <si>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</si>
  <si>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</si>
  <si>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</si>
  <si>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</si>
  <si>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</si>
  <si>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</si>
  <si>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</si>
  <si>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</si>
  <si>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</si>
  <si>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</si>
  <si>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</si>
  <si>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</si>
  <si>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</si>
  <si>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</si>
  <si>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</si>
  <si>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</si>
  <si>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</si>
  <si>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</si>
  <si>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</si>
  <si>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</si>
  <si>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</si>
  <si>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</si>
  <si>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</si>
  <si>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</si>
  <si>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</si>
  <si>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</si>
  <si>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</si>
  <si>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</si>
  <si>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</si>
  <si>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</si>
  <si>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</si>
  <si>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</si>
  <si>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</si>
  <si>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</si>
  <si>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</si>
  <si>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</si>
  <si>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</si>
  <si>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</si>
  <si>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</si>
  <si>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</si>
  <si>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</si>
  <si>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</si>
  <si>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</si>
  <si>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</si>
  <si>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</si>
  <si>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</si>
  <si>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</si>
  <si>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</si>
  <si>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</si>
  <si>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</si>
  <si>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</si>
  <si>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</si>
  <si>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</si>
  <si>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</si>
  <si>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</si>
  <si>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</si>
  <si>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</si>
  <si>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</si>
  <si>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</si>
  <si>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</si>
  <si>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</si>
  <si>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</si>
  <si>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</si>
  <si>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</si>
  <si>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</si>
  <si>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</si>
  <si>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</si>
  <si>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</si>
  <si>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</si>
  <si>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</si>
  <si>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</si>
  <si>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</si>
  <si>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</si>
  <si>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</si>
  <si>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</si>
  <si>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</si>
  <si>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</si>
  <si>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</si>
  <si>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</si>
  <si>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</si>
  <si>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</si>
  <si>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</si>
  <si>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</si>
  <si>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</si>
  <si>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</si>
  <si>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</si>
  <si>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</si>
  <si>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</si>
  <si>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</si>
  <si>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</si>
  <si>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</si>
  <si>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</si>
  <si>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</si>
  <si>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</si>
  <si>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</si>
  <si>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</si>
  <si>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</si>
  <si>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</si>
  <si>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</si>
  <si>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</si>
  <si>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</si>
  <si>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</si>
  <si>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</si>
  <si>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</si>
  <si>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</si>
  <si>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</si>
  <si>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</si>
  <si>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</si>
  <si>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</si>
  <si>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</si>
  <si>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</si>
  <si>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</si>
  <si>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</si>
  <si>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</si>
  <si>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</si>
  <si>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</si>
  <si>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</si>
  <si>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</si>
  <si>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</si>
  <si>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</si>
  <si>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</si>
  <si>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</si>
  <si>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</si>
  <si>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</si>
  <si>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</si>
  <si>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</si>
  <si>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</si>
  <si>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</si>
  <si>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</si>
  <si>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</si>
  <si>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</si>
  <si>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</si>
  <si>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</si>
  <si>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</si>
  <si>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</si>
  <si>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</si>
  <si>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</si>
  <si>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</si>
  <si>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</si>
  <si>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</si>
  <si>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</si>
  <si>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</si>
  <si>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</si>
  <si>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</si>
  <si>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</si>
  <si>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</si>
  <si>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</si>
  <si>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</si>
  <si>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</si>
  <si>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</si>
  <si>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</si>
  <si>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</si>
  <si>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</si>
  <si>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</si>
  <si>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</si>
  <si>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</si>
  <si>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</si>
  <si>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</si>
  <si>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</si>
  <si>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</si>
  <si>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</si>
  <si>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</si>
  <si>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</si>
  <si>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</si>
  <si>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</si>
  <si>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</si>
  <si>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</si>
  <si>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</si>
  <si>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</si>
  <si>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</si>
  <si>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</si>
  <si>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</si>
  <si>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</si>
  <si>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</si>
  <si>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</si>
  <si>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</si>
  <si>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</si>
  <si>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</si>
  <si>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</si>
  <si>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</si>
  <si>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</si>
  <si>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</si>
  <si>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</si>
  <si>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</si>
  <si>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</si>
  <si>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</si>
  <si>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</si>
  <si>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</si>
  <si>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</si>
  <si>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</si>
  <si>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</si>
  <si>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</si>
  <si>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</si>
  <si>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</si>
  <si>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</si>
  <si>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</si>
  <si>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</si>
  <si>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</si>
  <si>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</si>
  <si>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</si>
  <si>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</si>
  <si>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</si>
  <si>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</si>
  <si>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</si>
  <si>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</si>
  <si>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</si>
  <si>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</si>
  <si>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</si>
  <si>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</si>
  <si>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</si>
  <si>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</si>
  <si>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</si>
  <si>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</si>
  <si>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</si>
  <si>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</si>
  <si>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</si>
  <si>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</si>
  <si>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</si>
  <si>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</si>
  <si>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</si>
  <si>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</si>
  <si>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</si>
  <si>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</si>
  <si>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</si>
  <si>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</si>
  <si>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</si>
  <si>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</si>
  <si>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</si>
  <si>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</si>
  <si>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</si>
  <si>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</si>
  <si>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</si>
  <si>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</si>
  <si>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</si>
  <si>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</si>
  <si>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</si>
  <si>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</si>
  <si>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</si>
  <si>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</si>
  <si>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</si>
  <si>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</si>
  <si>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</si>
  <si>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</si>
  <si>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</si>
  <si>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</si>
  <si>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</si>
  <si>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</si>
  <si>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</si>
  <si>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</si>
  <si>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</si>
  <si>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</si>
  <si>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</si>
  <si>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</si>
  <si>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</si>
  <si>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</si>
  <si>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</si>
  <si>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</si>
  <si>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</si>
  <si>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</si>
  <si>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</si>
  <si>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</si>
  <si>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</si>
  <si>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</si>
  <si>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</si>
  <si>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</si>
  <si>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</si>
  <si>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</si>
  <si>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</si>
  <si>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</si>
  <si>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</si>
  <si>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</si>
  <si>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</si>
  <si>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</si>
  <si>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</si>
  <si>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</si>
  <si>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</si>
  <si>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</si>
  <si>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</si>
  <si>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</si>
  <si>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</si>
  <si>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</si>
  <si>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</si>
  <si>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</si>
  <si>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</si>
  <si>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</si>
  <si>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</si>
  <si>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</si>
  <si>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</si>
  <si>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</si>
  <si>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</si>
  <si>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</si>
  <si>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</si>
  <si>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</si>
  <si>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</si>
  <si>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</si>
  <si>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</si>
  <si>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</si>
  <si>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</si>
  <si>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</si>
  <si>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</si>
  <si>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</si>
  <si>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</si>
  <si>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</si>
  <si>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</si>
  <si>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</si>
  <si>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</si>
  <si>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</si>
  <si>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</si>
  <si>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</si>
  <si>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</si>
  <si>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</si>
  <si>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</si>
  <si>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</si>
  <si>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</si>
  <si>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</si>
  <si>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</si>
  <si>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</si>
  <si>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</si>
  <si>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</si>
  <si>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</si>
  <si>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</si>
  <si>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</si>
  <si>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</si>
  <si>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</si>
  <si>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</si>
  <si>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</si>
  <si>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</si>
  <si>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</si>
  <si>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</si>
  <si>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</si>
  <si>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</si>
  <si>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</si>
  <si>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</si>
  <si>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</si>
  <si>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</si>
  <si>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</si>
  <si>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</si>
  <si>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</si>
  <si>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</si>
  <si>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</si>
  <si>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</si>
  <si>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</si>
  <si>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</si>
  <si>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</si>
  <si>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</si>
  <si>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</si>
  <si>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</si>
  <si>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</si>
  <si>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</si>
  <si>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</si>
  <si>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</si>
  <si>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</si>
  <si>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</si>
  <si>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</si>
  <si>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</si>
  <si>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</si>
  <si>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</si>
  <si>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</si>
  <si>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</si>
  <si>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</si>
  <si>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</si>
  <si>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</si>
  <si>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</si>
  <si>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</si>
  <si>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</si>
  <si>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</si>
  <si>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</si>
  <si>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</si>
  <si>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</si>
  <si>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</si>
  <si>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</si>
  <si>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</si>
  <si>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</si>
  <si>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</si>
  <si>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</si>
  <si>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</si>
  <si>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</si>
  <si>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</si>
  <si>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</si>
  <si>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</si>
  <si>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</si>
  <si>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</si>
  <si>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</si>
  <si>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</si>
  <si>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</si>
  <si>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</si>
  <si>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</si>
  <si>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</si>
  <si>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</si>
  <si>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</si>
  <si>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</si>
  <si>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</si>
  <si>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</si>
  <si>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</si>
  <si>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</si>
  <si>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</si>
  <si>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</si>
  <si>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</si>
  <si>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</si>
  <si>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</si>
  <si>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</si>
  <si>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</si>
  <si>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</si>
  <si>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</si>
  <si>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</si>
  <si>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</si>
  <si>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</si>
  <si>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</si>
  <si>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</si>
  <si>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</si>
  <si>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</si>
  <si>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</si>
  <si>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</si>
  <si>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</si>
  <si>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</si>
  <si>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</si>
  <si>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</si>
  <si>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</si>
  <si>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</si>
  <si>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</si>
  <si>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</si>
  <si>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</si>
  <si>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</si>
  <si>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</si>
  <si>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</si>
  <si>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</si>
  <si>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</si>
  <si>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</si>
  <si>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</si>
  <si>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</si>
  <si>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</si>
  <si>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</si>
  <si>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</si>
  <si>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</si>
  <si>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</si>
  <si>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</si>
  <si>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</si>
  <si>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</si>
  <si>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</si>
  <si>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</si>
  <si>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</si>
  <si>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</si>
  <si>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</si>
  <si>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</si>
  <si>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</si>
  <si>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</si>
  <si>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</si>
  <si>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</si>
  <si>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</si>
  <si>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</si>
  <si>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</si>
  <si>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</si>
  <si>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</si>
  <si>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</si>
  <si>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</si>
  <si>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</si>
  <si>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</si>
  <si>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</si>
  <si>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</si>
  <si>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</si>
  <si>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</si>
  <si>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</si>
  <si>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</si>
  <si>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</si>
  <si>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</si>
  <si>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</si>
  <si>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</si>
  <si>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</si>
  <si>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</si>
  <si>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</si>
  <si>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</si>
  <si>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</si>
  <si>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</si>
  <si>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</si>
  <si>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</si>
  <si>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</si>
  <si>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</si>
  <si>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</si>
  <si>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</si>
  <si>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</si>
  <si>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</si>
  <si>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</si>
  <si>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</si>
  <si>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</si>
  <si>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</si>
  <si>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</si>
  <si>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</si>
  <si>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</si>
  <si>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</si>
  <si>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</si>
  <si>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</si>
  <si>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</si>
  <si>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</si>
  <si>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</si>
  <si>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</si>
  <si>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</si>
  <si>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</si>
  <si>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</si>
  <si>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</si>
  <si>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</si>
  <si>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</si>
  <si>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</si>
  <si>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</si>
  <si>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</si>
  <si>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</si>
  <si>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</si>
  <si>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</si>
  <si>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</si>
  <si>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</si>
  <si>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</si>
  <si>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</si>
  <si>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</si>
  <si>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</si>
  <si>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</si>
  <si>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</si>
  <si>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</si>
  <si>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</si>
  <si>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</si>
  <si>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</si>
  <si>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</si>
  <si>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</si>
  <si>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</si>
  <si>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</si>
  <si>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</si>
  <si>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</si>
  <si>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</si>
  <si>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</si>
  <si>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</si>
  <si>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</si>
  <si>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</si>
  <si>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</si>
  <si>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</si>
  <si>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</si>
  <si>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</si>
  <si>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</si>
  <si>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</si>
  <si>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</si>
  <si>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</si>
  <si>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</si>
  <si>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</si>
  <si>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</si>
  <si>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</si>
  <si>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</si>
  <si>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</si>
  <si>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</si>
  <si>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</si>
  <si>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</si>
  <si>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</si>
  <si>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</si>
  <si>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</si>
  <si>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</si>
  <si>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</si>
  <si>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</si>
  <si>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</si>
  <si>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</si>
  <si>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</si>
  <si>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</si>
  <si>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</si>
  <si>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</si>
  <si>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</si>
  <si>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</si>
  <si>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</si>
  <si>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</si>
  <si>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</si>
  <si>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</si>
  <si>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</si>
  <si>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</si>
  <si>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</si>
  <si>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</si>
  <si>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</si>
  <si>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</si>
  <si>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</si>
  <si>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</si>
  <si>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</si>
  <si>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</si>
  <si>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</si>
  <si>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</si>
  <si>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</si>
  <si>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</si>
  <si>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</si>
  <si>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</si>
  <si>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</si>
  <si>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</si>
  <si>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</si>
  <si>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</si>
  <si>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</si>
  <si>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</si>
  <si>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</si>
  <si>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</si>
  <si>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</si>
  <si>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</si>
  <si>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</si>
  <si>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</si>
  <si>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</si>
  <si>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</si>
  <si>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</si>
  <si>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</si>
  <si>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</si>
  <si>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</si>
  <si>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</si>
  <si>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</si>
  <si>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</si>
  <si>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</si>
  <si>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</si>
  <si>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</si>
  <si>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</si>
  <si>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</si>
  <si>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</si>
  <si>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</si>
  <si>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</si>
  <si>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</si>
  <si>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</si>
  <si>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</si>
  <si>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</si>
  <si>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</si>
  <si>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</si>
  <si>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</si>
  <si>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</si>
  <si>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</si>
  <si>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</si>
  <si>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</si>
  <si>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</si>
  <si>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</si>
  <si>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</si>
  <si>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</si>
  <si>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</si>
  <si>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</si>
  <si>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</si>
  <si>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</si>
  <si>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</si>
  <si>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</si>
  <si>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</si>
  <si>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</si>
  <si>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</si>
  <si>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</si>
  <si>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</si>
  <si>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</si>
  <si>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</si>
  <si>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</si>
  <si>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</si>
  <si>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</si>
  <si>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</si>
  <si>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</si>
  <si>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</si>
  <si>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</si>
  <si>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</si>
  <si>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</si>
  <si>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</si>
  <si>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</si>
  <si>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</si>
  <si>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</si>
  <si>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</si>
  <si>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</si>
  <si>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</si>
  <si>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</si>
  <si>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</si>
  <si>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</si>
  <si>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</si>
  <si>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</si>
  <si>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</si>
  <si>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</si>
  <si>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</si>
  <si>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</si>
  <si>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</si>
  <si>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</si>
  <si>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</si>
  <si>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</si>
  <si>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</si>
  <si>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</si>
  <si>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</si>
  <si>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</si>
  <si>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</si>
  <si>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</si>
  <si>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</si>
  <si>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</si>
  <si>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</si>
  <si>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</si>
  <si>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</si>
  <si>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</si>
  <si>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</si>
  <si>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</si>
  <si>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</si>
  <si>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</si>
  <si>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</si>
  <si>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</si>
  <si>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</si>
  <si>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</si>
  <si>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</si>
  <si>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</si>
  <si>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</si>
  <si>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</si>
  <si>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</si>
  <si>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</si>
  <si>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</si>
  <si>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</si>
  <si>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</si>
  <si>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</si>
  <si>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</si>
  <si>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</si>
  <si>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</si>
  <si>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</si>
  <si>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</si>
  <si>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</si>
  <si>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</si>
  <si>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</si>
  <si>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</si>
  <si>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</si>
  <si>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</si>
  <si>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</si>
  <si>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</si>
  <si>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</si>
  <si>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</si>
  <si>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</si>
  <si>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</si>
  <si>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</si>
  <si>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</si>
  <si>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</si>
  <si>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</si>
  <si>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</si>
  <si>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</si>
  <si>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</si>
  <si>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</si>
  <si>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</si>
  <si>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</si>
  <si>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</si>
  <si>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</si>
  <si>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</si>
  <si>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</si>
  <si>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</si>
  <si>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</si>
  <si>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</si>
  <si>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</si>
  <si>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</si>
  <si>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</si>
  <si>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</si>
  <si>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</si>
  <si>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</si>
  <si>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</si>
  <si>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</si>
  <si>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</si>
  <si>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</si>
  <si>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</si>
  <si>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</si>
  <si>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</si>
  <si>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</si>
  <si>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</si>
  <si>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</si>
  <si>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</si>
  <si>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</si>
  <si>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</si>
  <si>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</si>
  <si>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</si>
  <si>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</si>
  <si>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</si>
  <si>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</si>
  <si>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</si>
  <si>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</si>
  <si>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</si>
  <si>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</si>
  <si>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</si>
  <si>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</si>
  <si>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</si>
  <si>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</si>
  <si>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</si>
  <si>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</si>
  <si>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</si>
  <si>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</si>
  <si>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</si>
  <si>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</si>
  <si>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</si>
  <si>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</si>
  <si>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</si>
  <si>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</si>
  <si>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</si>
  <si>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</si>
  <si>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</si>
  <si>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</si>
  <si>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</si>
  <si>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</si>
  <si>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</si>
  <si>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</si>
  <si>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</si>
  <si>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</si>
  <si>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</si>
  <si>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</si>
  <si>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</si>
  <si>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</si>
  <si>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</si>
  <si>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</si>
  <si>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</si>
  <si>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</si>
  <si>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</si>
  <si>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</si>
  <si>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</si>
  <si>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</si>
  <si>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</si>
  <si>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</si>
  <si>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</si>
  <si>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</si>
  <si>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</si>
  <si>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</si>
  <si>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</si>
  <si>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</si>
  <si>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</si>
  <si>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</si>
  <si>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</si>
  <si>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</si>
  <si>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</si>
  <si>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</si>
  <si>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</si>
  <si>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</si>
  <si>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</si>
  <si>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</si>
  <si>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</si>
  <si>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</si>
  <si>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</si>
  <si>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</si>
  <si>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</si>
  <si>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</si>
  <si>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</si>
  <si>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</si>
  <si>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</si>
  <si>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</si>
  <si>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</si>
  <si>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</si>
  <si>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</si>
  <si>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</si>
  <si>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</si>
  <si>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</si>
  <si>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</si>
  <si>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</si>
  <si>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</si>
  <si>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</si>
  <si>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</si>
  <si>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</si>
  <si>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</si>
  <si>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</si>
  <si>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</si>
  <si>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</si>
  <si>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</si>
  <si>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</si>
  <si>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</si>
  <si>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</si>
  <si>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</si>
  <si>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</si>
  <si>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</si>
  <si>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</si>
  <si>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</si>
  <si>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</si>
  <si>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</si>
  <si>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</si>
  <si>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</si>
  <si>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</si>
  <si>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</si>
  <si>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</si>
  <si>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</si>
  <si>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</si>
  <si>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</si>
  <si>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</si>
  <si>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</si>
  <si>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</si>
  <si>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</si>
  <si>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</si>
  <si>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</si>
  <si>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</si>
  <si>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</si>
  <si>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</si>
  <si>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</si>
  <si>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</si>
  <si>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</si>
  <si>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</si>
  <si>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</si>
  <si>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</si>
  <si>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</si>
  <si>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</si>
  <si>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</si>
  <si>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</si>
  <si>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</si>
  <si>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</si>
  <si>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</si>
  <si>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</si>
  <si>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</si>
  <si>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</si>
  <si>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</si>
  <si>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</si>
  <si>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</si>
  <si>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</si>
  <si>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</si>
  <si>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</si>
  <si>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</si>
  <si>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</si>
  <si>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</si>
  <si>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</si>
  <si>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</si>
  <si>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</si>
  <si>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</si>
  <si>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</si>
  <si>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</si>
  <si>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</si>
  <si>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</si>
  <si>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</si>
  <si>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</si>
  <si>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</si>
  <si>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</si>
  <si>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</si>
  <si>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</si>
  <si>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</si>
  <si>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</si>
  <si>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</si>
  <si>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</si>
  <si>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</si>
  <si>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</si>
  <si>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</si>
  <si>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</si>
  <si>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</si>
  <si>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</si>
  <si>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</si>
  <si>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</si>
  <si>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</si>
  <si>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</si>
  <si>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</si>
  <si>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</si>
  <si>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</si>
  <si>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</si>
  <si>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</si>
  <si>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</si>
  <si>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</si>
  <si>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</si>
  <si>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</si>
  <si>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</si>
  <si>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</si>
  <si>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</si>
  <si>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</si>
  <si>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</si>
  <si>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</si>
  <si>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</si>
  <si>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</si>
  <si>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</si>
  <si>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</si>
  <si>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</si>
  <si>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</si>
  <si>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</si>
  <si>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</si>
  <si>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</si>
  <si>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</si>
  <si>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</si>
  <si>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</si>
  <si>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</si>
  <si>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</si>
  <si>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</si>
  <si>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</si>
  <si>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</si>
  <si>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</si>
  <si>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</si>
  <si>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</si>
  <si>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</si>
  <si>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</si>
  <si>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</si>
  <si>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</si>
  <si>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</si>
  <si>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</si>
  <si>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</si>
  <si>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</si>
  <si>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</si>
  <si>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</si>
  <si>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</si>
  <si>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</si>
  <si>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</si>
  <si>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</si>
  <si>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</si>
  <si>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</si>
  <si>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</si>
  <si>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</si>
  <si>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</si>
  <si>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</si>
  <si>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</si>
  <si>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</si>
  <si>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</si>
  <si>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</si>
  <si>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</si>
  <si>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</si>
  <si>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</si>
  <si>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</si>
  <si>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</si>
  <si>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</si>
  <si>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</si>
  <si>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</si>
  <si>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</si>
  <si>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</si>
  <si>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</si>
  <si>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</si>
  <si>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</si>
  <si>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</si>
  <si>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</si>
  <si>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</si>
  <si>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</si>
  <si>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</si>
  <si>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</si>
  <si>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</si>
  <si>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</si>
  <si>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</si>
  <si>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</si>
  <si>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</si>
  <si>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</si>
  <si>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</si>
  <si>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</si>
  <si>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</si>
  <si>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</si>
  <si>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</si>
  <si>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</si>
  <si>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</si>
  <si>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</si>
  <si>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</si>
  <si>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</si>
  <si>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</si>
  <si>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</si>
  <si>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</si>
  <si>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</si>
  <si>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</si>
  <si>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</si>
  <si>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</si>
  <si>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</si>
  <si>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</si>
  <si>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</si>
  <si>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</si>
  <si>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</si>
  <si>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</si>
  <si>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</si>
  <si>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</si>
  <si>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</si>
  <si>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</si>
  <si>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</si>
  <si>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</si>
  <si>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</si>
  <si>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</si>
  <si>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</si>
  <si>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</si>
  <si>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</si>
  <si>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</si>
  <si>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</si>
  <si>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</si>
  <si>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</si>
  <si>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</si>
  <si>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</si>
  <si>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</si>
  <si>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</si>
  <si>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</si>
  <si>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</si>
  <si>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</si>
  <si>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</si>
  <si>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</si>
  <si>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</si>
  <si>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</si>
  <si>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</si>
  <si>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</si>
  <si>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</si>
  <si>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</si>
  <si>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</si>
  <si>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</si>
  <si>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</si>
  <si>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</si>
  <si>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</si>
  <si>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</si>
  <si>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</si>
  <si>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</si>
  <si>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</si>
  <si>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</si>
  <si>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</si>
  <si>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</si>
  <si>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</si>
  <si>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</si>
  <si>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</si>
  <si>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</si>
  <si>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</si>
  <si>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</si>
  <si>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</si>
  <si>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</si>
  <si>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</si>
  <si>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</si>
  <si>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</si>
  <si>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</si>
  <si>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</si>
  <si>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</si>
  <si>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</si>
  <si>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</si>
  <si>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</si>
  <si>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</si>
  <si>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</si>
  <si>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</si>
  <si>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</si>
  <si>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</si>
  <si>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</si>
  <si>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</si>
  <si>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</si>
  <si>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</si>
  <si>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</si>
  <si>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</si>
  <si>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</si>
  <si>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</si>
  <si>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</si>
  <si>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</si>
  <si>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</si>
  <si>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</si>
  <si>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</si>
  <si>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</si>
  <si>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</si>
  <si>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</si>
  <si>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</si>
  <si>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</si>
  <si>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</si>
  <si>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</si>
  <si>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</si>
  <si>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</si>
  <si>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</si>
  <si>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</si>
  <si>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</si>
  <si>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</si>
  <si>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</si>
  <si>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</si>
  <si>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</si>
  <si>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</si>
  <si>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</si>
  <si>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</si>
  <si>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</si>
  <si>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</si>
  <si>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</si>
  <si>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</si>
  <si>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</si>
  <si>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</si>
  <si>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</si>
  <si>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</si>
  <si>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</si>
  <si>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</si>
  <si>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</si>
  <si>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</si>
  <si>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</si>
  <si>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</si>
  <si>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</si>
  <si>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</si>
  <si>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</si>
  <si>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</si>
  <si>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</si>
  <si>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</si>
  <si>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</si>
  <si>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</si>
  <si>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</si>
  <si>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</si>
  <si>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</si>
  <si>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</si>
  <si>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</si>
  <si>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</si>
  <si>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</si>
  <si>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</si>
  <si>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</si>
  <si>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</si>
  <si>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</si>
  <si>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</si>
  <si>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</si>
  <si>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</si>
  <si>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</si>
  <si>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</si>
  <si>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</si>
  <si>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</si>
  <si>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</si>
  <si>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</si>
  <si>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</si>
  <si>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</si>
  <si>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</si>
  <si>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</si>
  <si>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</si>
  <si>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</si>
  <si>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</si>
  <si>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</si>
  <si>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</si>
  <si>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</si>
  <si>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</si>
  <si>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</si>
  <si>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</si>
  <si>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</si>
  <si>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</si>
  <si>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</si>
  <si>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</si>
  <si>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</si>
  <si>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</si>
  <si>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</si>
  <si>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</si>
  <si>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</si>
  <si>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</si>
  <si>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</si>
  <si>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</si>
  <si>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</si>
  <si>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</si>
  <si>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</si>
  <si>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</si>
  <si>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</si>
  <si>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</si>
  <si>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</si>
  <si>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</si>
  <si>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</si>
  <si>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</si>
  <si>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</si>
  <si>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</si>
  <si>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</si>
  <si>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</si>
  <si>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</si>
  <si>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</si>
  <si>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</si>
  <si>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</si>
  <si>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</si>
  <si>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</si>
  <si>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</si>
  <si>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</si>
  <si>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</si>
  <si>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</si>
  <si>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</si>
  <si>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</si>
  <si>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</si>
  <si>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</si>
  <si>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</si>
  <si>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</si>
  <si>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</si>
  <si>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</si>
  <si>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</si>
  <si>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</si>
  <si>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</si>
  <si>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</si>
  <si>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</si>
  <si>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</si>
  <si>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</si>
  <si>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</si>
  <si>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</si>
  <si>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</si>
  <si>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</si>
  <si>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</si>
  <si>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</si>
  <si>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</si>
  <si>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</si>
  <si>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</si>
  <si>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</si>
  <si>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</si>
  <si>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</si>
  <si>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</si>
  <si>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</si>
  <si>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</si>
  <si>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</si>
  <si>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</si>
  <si>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</si>
  <si>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</si>
  <si>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</si>
  <si>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</si>
  <si>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</si>
  <si>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</si>
  <si>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</si>
  <si>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</si>
  <si>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</si>
  <si>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</si>
  <si>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</si>
  <si>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</si>
  <si>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</si>
  <si>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</si>
  <si>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</si>
  <si>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</si>
  <si>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</si>
  <si>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</si>
  <si>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</si>
  <si>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</si>
  <si>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</si>
  <si>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</si>
  <si>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</si>
  <si>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</si>
  <si>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</si>
  <si>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</si>
  <si>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</si>
  <si>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</si>
  <si>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</si>
  <si>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</si>
  <si>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</si>
  <si>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</si>
  <si>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</si>
  <si>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</si>
  <si>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</si>
  <si>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</si>
  <si>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</si>
  <si>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</si>
  <si>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</si>
  <si>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</si>
  <si>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</si>
  <si>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</si>
  <si>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</si>
  <si>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</si>
  <si>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</si>
  <si>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</si>
  <si>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</si>
  <si>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</si>
  <si>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</si>
  <si>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</si>
  <si>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</si>
  <si>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</si>
  <si>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</si>
  <si>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</si>
  <si>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</si>
  <si>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</si>
  <si>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</si>
  <si>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</si>
  <si>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</si>
  <si>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</si>
  <si>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</si>
  <si>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</si>
  <si>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</si>
  <si>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</si>
  <si>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</si>
  <si>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</si>
  <si>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</si>
  <si>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</si>
  <si>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</si>
  <si>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</si>
  <si>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</si>
  <si>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</si>
  <si>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</si>
  <si>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</si>
  <si>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</si>
  <si>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</si>
  <si>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</si>
  <si>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</si>
  <si>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</si>
  <si>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</si>
  <si>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</si>
  <si>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</si>
  <si>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</si>
  <si>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</si>
  <si>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</si>
  <si>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</si>
  <si>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</si>
  <si>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</si>
  <si>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</si>
  <si>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</si>
  <si>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</si>
  <si>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</si>
  <si>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</si>
  <si>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</si>
  <si>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</si>
  <si>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</si>
  <si>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</si>
  <si>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</si>
  <si>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</si>
  <si>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</si>
  <si>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</si>
  <si>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</si>
  <si>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</si>
  <si>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</si>
  <si>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</si>
  <si>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</si>
  <si>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</si>
  <si>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</si>
  <si>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</si>
  <si>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</si>
  <si>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</si>
  <si>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</si>
  <si>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</si>
  <si>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</si>
  <si>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</si>
  <si>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</si>
  <si>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</si>
  <si>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</si>
  <si>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</si>
  <si>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</si>
  <si>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</si>
  <si>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</si>
  <si>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</si>
  <si>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</si>
  <si>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</si>
  <si>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</si>
  <si>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</si>
  <si>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</si>
  <si>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</si>
  <si>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</si>
  <si>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</si>
  <si>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</si>
  <si>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</si>
  <si>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</si>
  <si>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</si>
  <si>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</si>
  <si>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</si>
  <si>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</si>
  <si>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</si>
  <si>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</si>
  <si>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</si>
  <si>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</si>
  <si>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</si>
  <si>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</si>
  <si>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</si>
  <si>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</si>
  <si>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</si>
  <si>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</si>
  <si>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</si>
  <si>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</si>
  <si>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</si>
  <si>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</si>
  <si>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</si>
  <si>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</si>
  <si>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</si>
  <si>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</si>
  <si>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</si>
  <si>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</si>
  <si>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</si>
  <si>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</si>
  <si>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</si>
  <si>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</si>
  <si>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</si>
  <si>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</si>
  <si>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</si>
  <si>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</si>
  <si>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</si>
  <si>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</si>
  <si>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</si>
  <si>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</si>
  <si>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</si>
  <si>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</si>
  <si>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</si>
  <si>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</si>
  <si>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</si>
  <si>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</si>
  <si>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</si>
  <si>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</si>
  <si>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</si>
  <si>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</si>
  <si>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</si>
  <si>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</si>
  <si>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</si>
  <si>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</si>
  <si>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</si>
  <si>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</si>
  <si>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</si>
  <si>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</si>
  <si>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</si>
  <si>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</si>
  <si>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</si>
  <si>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</si>
  <si>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</si>
  <si>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</si>
  <si>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</si>
  <si>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</si>
  <si>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</si>
  <si>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</si>
  <si>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</si>
  <si>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</si>
  <si>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</si>
  <si>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</si>
  <si>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</si>
  <si>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</si>
  <si>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</si>
  <si>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</si>
  <si>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</si>
  <si>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</si>
  <si>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</si>
  <si>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</si>
  <si>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</si>
  <si>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</si>
  <si>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</si>
  <si>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</si>
  <si>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</si>
  <si>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</si>
  <si>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</si>
  <si>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</si>
  <si>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</si>
  <si>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</si>
  <si>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</si>
  <si>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</si>
  <si>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</si>
  <si>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</si>
  <si>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</si>
  <si>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</si>
  <si>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</si>
  <si>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</si>
  <si>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</si>
  <si>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</si>
  <si>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</si>
  <si>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</si>
  <si>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</si>
  <si>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</si>
  <si>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</si>
  <si>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</si>
  <si>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</si>
  <si>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</si>
  <si>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</si>
  <si>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</si>
  <si>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</si>
  <si>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</si>
  <si>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</si>
  <si>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</si>
  <si>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</si>
  <si>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</si>
  <si>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</si>
  <si>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</si>
  <si>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</si>
  <si>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</si>
  <si>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</si>
  <si>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</si>
  <si>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</si>
  <si>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</si>
  <si>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</si>
  <si>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</si>
  <si>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</si>
  <si>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</si>
  <si>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</si>
  <si>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</si>
  <si>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</si>
  <si>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</si>
  <si>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</si>
  <si>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</si>
  <si>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</si>
  <si>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</si>
  <si>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</si>
  <si>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</si>
  <si>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</si>
  <si>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</si>
  <si>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</si>
  <si>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</si>
  <si>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</si>
  <si>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</si>
  <si>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</si>
  <si>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</si>
  <si>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</si>
  <si>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</si>
  <si>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</si>
  <si>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</si>
  <si>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</si>
  <si>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</si>
  <si>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</si>
  <si>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</si>
  <si>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</si>
  <si>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</si>
  <si>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</si>
  <si>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</si>
  <si>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</si>
  <si>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</si>
  <si>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</si>
  <si>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</si>
  <si>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</si>
  <si>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</si>
  <si>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</si>
  <si>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</si>
  <si>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</si>
  <si>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</si>
  <si>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</si>
  <si>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</si>
  <si>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</si>
  <si>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</si>
  <si>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</si>
  <si>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</si>
  <si>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</si>
  <si>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</si>
  <si>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</si>
  <si>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</si>
  <si>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</si>
  <si>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</si>
  <si>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</si>
  <si>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</si>
  <si>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</si>
  <si>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</si>
  <si>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</si>
  <si>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</si>
  <si>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</si>
  <si>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</si>
  <si>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</si>
  <si>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</si>
  <si>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</si>
  <si>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</si>
  <si>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</si>
  <si>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</si>
  <si>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</si>
  <si>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</si>
  <si>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</si>
  <si>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</si>
  <si>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</si>
  <si>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</si>
  <si>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</si>
  <si>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</si>
  <si>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</si>
  <si>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</si>
  <si>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</si>
  <si>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</si>
  <si>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</si>
  <si>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</si>
  <si>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</si>
  <si>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</si>
  <si>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</si>
  <si>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</si>
  <si>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</si>
  <si>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</si>
  <si>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</si>
  <si>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</si>
  <si>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</si>
  <si>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</si>
  <si>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</si>
  <si>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</si>
  <si>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</si>
  <si>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</si>
  <si>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</si>
  <si>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</si>
  <si>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</si>
  <si>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</si>
  <si>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</si>
  <si>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</si>
  <si>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</si>
  <si>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</si>
  <si>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</si>
  <si>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</si>
  <si>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</si>
  <si>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</si>
  <si>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</si>
  <si>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</si>
  <si>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</si>
  <si>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</si>
  <si>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</si>
  <si>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</si>
  <si>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</si>
  <si>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</si>
  <si>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</si>
  <si>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</si>
  <si>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</si>
  <si>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</si>
  <si>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</si>
  <si>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</si>
  <si>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</si>
  <si>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</si>
  <si>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</si>
  <si>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</si>
  <si>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</si>
  <si>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</si>
  <si>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</si>
  <si>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</si>
  <si>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</si>
  <si>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</si>
  <si>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</si>
  <si>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</si>
  <si>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</si>
  <si>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</si>
  <si>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</si>
  <si>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</si>
  <si>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</si>
  <si>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</si>
  <si>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</si>
  <si>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</si>
  <si>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</si>
  <si>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</si>
  <si>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</si>
  <si>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</si>
  <si>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</si>
  <si>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</si>
  <si>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</si>
  <si>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</si>
  <si>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</si>
  <si>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</si>
  <si>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</si>
  <si>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</si>
  <si>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</si>
  <si>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</si>
  <si>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</si>
  <si>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</si>
  <si>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</si>
  <si>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</si>
  <si>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</si>
  <si>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</si>
  <si>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</si>
  <si>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</si>
  <si>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</si>
  <si>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</si>
  <si>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</si>
  <si>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</si>
  <si>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</si>
  <si>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</si>
  <si>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</si>
  <si>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</si>
  <si>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</si>
  <si>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</si>
  <si>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</si>
  <si>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</si>
  <si>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</si>
  <si>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</si>
  <si>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</si>
  <si>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</si>
  <si>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</si>
  <si>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</si>
  <si>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</si>
  <si>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</si>
  <si>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</si>
  <si>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</si>
  <si>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</si>
  <si>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</si>
  <si>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</si>
  <si>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</si>
  <si>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</si>
  <si>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</si>
  <si>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</si>
  <si>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</si>
  <si>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</si>
  <si>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</si>
  <si>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</si>
  <si>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</si>
  <si>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</si>
  <si>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</si>
  <si>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</si>
  <si>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</si>
  <si>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</si>
  <si>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</si>
  <si>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</si>
  <si>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</si>
  <si>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</si>
  <si>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</si>
  <si>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</si>
  <si>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</si>
  <si>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</si>
  <si>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</si>
  <si>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</si>
  <si>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</si>
  <si>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</si>
  <si>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</si>
  <si>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</si>
  <si>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</si>
  <si>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</si>
  <si>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</si>
  <si>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</si>
  <si>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</si>
  <si>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</si>
  <si>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</si>
  <si>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</si>
  <si>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</si>
  <si>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</si>
  <si>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</si>
  <si>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</si>
  <si>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</si>
  <si>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</si>
  <si>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</si>
  <si>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</si>
  <si>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</si>
  <si>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</si>
  <si>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</si>
  <si>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</si>
  <si>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</si>
  <si>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</si>
  <si>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</si>
  <si>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</si>
  <si>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</si>
  <si>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</si>
  <si>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</si>
  <si>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</si>
  <si>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</si>
  <si>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</si>
  <si>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</si>
  <si>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</si>
  <si>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</si>
  <si>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</si>
  <si>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</si>
  <si>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</si>
  <si>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</si>
  <si>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</si>
  <si>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</si>
  <si>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</si>
  <si>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</si>
  <si>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</si>
  <si>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</si>
  <si>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</si>
  <si>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</si>
  <si>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</si>
  <si>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</si>
  <si>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</si>
  <si>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</si>
  <si>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</si>
  <si>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</si>
  <si>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</si>
  <si>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</si>
  <si>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</si>
  <si>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</si>
  <si>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</si>
  <si>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</si>
  <si>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</si>
  <si>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</si>
  <si>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</si>
  <si>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</si>
  <si>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</si>
  <si>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</si>
  <si>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</si>
  <si>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</si>
  <si>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</si>
  <si>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</si>
  <si>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</si>
  <si>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</si>
  <si>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</si>
  <si>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</si>
  <si>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</si>
  <si>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</si>
  <si>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</si>
  <si>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</si>
  <si>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</si>
  <si>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</si>
  <si>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</si>
  <si>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</si>
  <si>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</si>
  <si>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</si>
  <si>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</si>
  <si>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</si>
  <si>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</si>
  <si>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</si>
  <si>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</si>
  <si>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</si>
  <si>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</si>
  <si>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</si>
  <si>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</si>
  <si>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</si>
  <si>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</si>
  <si>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</si>
  <si>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</si>
  <si>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</si>
  <si>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</si>
  <si>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</si>
  <si>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</si>
  <si>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</si>
  <si>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</si>
  <si>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</si>
  <si>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</si>
  <si>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</si>
  <si>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</si>
  <si>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</si>
  <si>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</si>
  <si>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</si>
  <si>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</si>
  <si>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</si>
  <si>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</si>
  <si>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</si>
  <si>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</si>
  <si>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</si>
  <si>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</si>
  <si>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</si>
  <si>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</si>
  <si>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</si>
  <si>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</si>
  <si>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</si>
  <si>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</si>
  <si>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</si>
  <si>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</si>
  <si>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</si>
  <si>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</si>
  <si>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</si>
  <si>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</si>
  <si>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</si>
  <si>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</si>
  <si>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</si>
  <si>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</si>
  <si>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</si>
  <si>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</si>
  <si>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</si>
  <si>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</si>
  <si>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</si>
  <si>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</si>
  <si>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</si>
  <si>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</si>
  <si>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</si>
  <si>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</si>
  <si>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</si>
  <si>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</si>
  <si>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</si>
  <si>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</si>
  <si>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</si>
  <si>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</si>
  <si>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</si>
  <si>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</si>
  <si>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</si>
  <si>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</si>
  <si>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</si>
  <si>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</si>
  <si>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</si>
  <si>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</si>
  <si>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</si>
  <si>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</si>
  <si>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</si>
  <si>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</si>
  <si>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</si>
  <si>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</si>
  <si>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</si>
  <si>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</si>
  <si>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</si>
  <si>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</si>
  <si>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</si>
  <si>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</si>
  <si>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</si>
  <si>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</si>
  <si>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</si>
  <si>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</si>
  <si>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</si>
  <si>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</si>
  <si>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</si>
  <si>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</si>
  <si>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</si>
  <si>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</si>
  <si>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</si>
  <si>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</si>
  <si>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</si>
  <si>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</si>
  <si>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</si>
  <si>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</si>
  <si>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</si>
  <si>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</si>
  <si>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</si>
  <si>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</si>
  <si>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</si>
  <si>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</si>
  <si>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</si>
  <si>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</si>
  <si>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</si>
  <si>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</si>
  <si>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</si>
  <si>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</si>
  <si>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</si>
  <si>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</si>
  <si>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</si>
  <si>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</si>
  <si>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</si>
  <si>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</si>
  <si>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</si>
  <si>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</si>
  <si>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</si>
  <si>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</si>
  <si>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</si>
  <si>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</si>
  <si>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</si>
  <si>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</si>
  <si>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</si>
  <si>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</si>
  <si>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</si>
  <si>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</si>
  <si>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</si>
  <si>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</si>
  <si>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</si>
  <si>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</si>
  <si>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</si>
  <si>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</si>
  <si>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</si>
  <si>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</si>
  <si>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</si>
  <si>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</si>
  <si>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</si>
  <si>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</si>
  <si>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</si>
  <si>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</si>
  <si>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</si>
  <si>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</si>
  <si>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</si>
  <si>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</si>
  <si>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</si>
  <si>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</si>
  <si>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</si>
  <si>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</si>
  <si>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</si>
  <si>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</si>
  <si>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</si>
  <si>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</si>
  <si>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</si>
  <si>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</si>
  <si>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</si>
  <si>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</si>
  <si>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</si>
  <si>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</si>
  <si>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</si>
  <si>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</si>
  <si>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</si>
  <si>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</si>
  <si>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</si>
  <si>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</si>
  <si>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</si>
  <si>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</si>
  <si>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</si>
  <si>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</si>
  <si>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</si>
  <si>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</si>
  <si>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</si>
  <si>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</si>
  <si>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</si>
  <si>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</si>
  <si>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</si>
  <si>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</si>
  <si>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</si>
  <si>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</si>
  <si>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</si>
  <si>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</si>
  <si>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</si>
  <si>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</si>
  <si>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</si>
  <si>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</si>
  <si>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</si>
  <si>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</si>
  <si>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</si>
  <si>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</si>
  <si>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</si>
  <si>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</si>
  <si>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</si>
  <si>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</si>
  <si>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</si>
  <si>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</si>
  <si>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</si>
  <si>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</si>
  <si>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</si>
  <si>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</si>
  <si>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</si>
  <si>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</si>
  <si>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</si>
  <si>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</si>
  <si>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</si>
  <si>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</si>
  <si>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</si>
  <si>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</si>
  <si>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</si>
  <si>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</si>
  <si>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</si>
  <si>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</si>
  <si>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</si>
  <si>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</si>
  <si>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</si>
  <si>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</si>
  <si>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</si>
  <si>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</si>
  <si>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</si>
  <si>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</si>
  <si>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</si>
  <si>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</si>
  <si>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</si>
  <si>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</si>
  <si>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</si>
  <si>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</si>
  <si>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</si>
  <si>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</si>
  <si>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</si>
  <si>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</si>
  <si>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</si>
  <si>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</si>
  <si>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</si>
  <si>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</si>
  <si>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</si>
  <si>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</si>
  <si>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</si>
  <si>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</si>
  <si>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</si>
  <si>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</si>
  <si>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</si>
  <si>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</si>
  <si>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</si>
  <si>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</si>
  <si>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</si>
  <si>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</si>
  <si>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</si>
  <si>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</si>
  <si>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</si>
  <si>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</si>
  <si>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</si>
  <si>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</si>
  <si>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</si>
  <si>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</si>
  <si>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</si>
  <si>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</si>
  <si>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</si>
  <si>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</si>
  <si>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</si>
  <si>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</si>
  <si>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</si>
  <si>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</si>
  <si>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</si>
  <si>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</si>
  <si>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</si>
  <si>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</si>
  <si>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</si>
  <si>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</si>
  <si>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</si>
  <si>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</si>
  <si>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</si>
  <si>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</si>
  <si>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</si>
  <si>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</si>
  <si>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</si>
  <si>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</si>
  <si>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</si>
  <si>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</si>
  <si>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</si>
  <si>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</si>
  <si>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</si>
  <si>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</si>
  <si>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</si>
  <si>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</si>
  <si>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</si>
  <si>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</si>
  <si>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</si>
  <si>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</si>
  <si>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</si>
  <si>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</si>
  <si>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</si>
  <si>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</si>
  <si>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</si>
  <si>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</si>
  <si>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</si>
  <si>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</si>
  <si>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</si>
  <si>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</si>
  <si>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</si>
  <si>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</si>
  <si>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</si>
  <si>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</si>
  <si>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</si>
  <si>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</si>
  <si>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</si>
  <si>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</si>
  <si>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</si>
  <si>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</si>
  <si>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</si>
  <si>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</si>
  <si>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</si>
  <si>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</si>
  <si>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</si>
  <si>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</si>
  <si>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</si>
  <si>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</si>
  <si>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</si>
  <si>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</si>
  <si>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</si>
  <si>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</si>
  <si>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</si>
  <si>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</si>
  <si>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</si>
  <si>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</si>
  <si>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</si>
  <si>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</si>
  <si>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</si>
  <si>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</si>
  <si>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</si>
  <si>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</si>
  <si>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</si>
  <si>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</si>
  <si>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</si>
  <si>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</si>
  <si>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</si>
  <si>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</si>
  <si>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</si>
  <si>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</si>
  <si>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</si>
  <si>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</si>
  <si>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</si>
  <si>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</si>
  <si>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</si>
  <si>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</si>
  <si>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</si>
  <si>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</si>
  <si>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</si>
  <si>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</si>
  <si>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</si>
  <si>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</si>
  <si>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</si>
  <si>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</si>
  <si>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</si>
  <si>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</si>
  <si>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</si>
  <si>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</si>
  <si>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</si>
  <si>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</si>
  <si>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</si>
  <si>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</si>
  <si>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</si>
  <si>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</si>
  <si>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</si>
  <si>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</si>
  <si>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</si>
  <si>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</si>
  <si>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</si>
  <si>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</si>
  <si>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</si>
  <si>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</si>
  <si>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</si>
  <si>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</si>
  <si>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</si>
  <si>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</si>
  <si>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</si>
  <si>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</si>
  <si>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</si>
  <si>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</si>
  <si>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</si>
  <si>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</si>
  <si>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</si>
  <si>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</si>
  <si>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</si>
  <si>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</si>
  <si>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</si>
  <si>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</si>
  <si>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</si>
  <si>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</si>
  <si>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</si>
  <si>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</si>
  <si>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</si>
  <si>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</si>
  <si>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</si>
  <si>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</si>
  <si>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</si>
  <si>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</si>
  <si>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</si>
  <si>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</si>
  <si>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</si>
  <si>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</si>
  <si>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</si>
  <si>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</si>
  <si>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</si>
  <si>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</si>
  <si>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</si>
  <si>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</si>
  <si>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</si>
  <si>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</si>
  <si>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</si>
  <si>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</si>
  <si>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</si>
  <si>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</si>
  <si>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</si>
  <si>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</si>
  <si>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</si>
  <si>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</si>
  <si>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</si>
  <si>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</si>
  <si>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</si>
  <si>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</si>
  <si>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</si>
  <si>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</si>
  <si>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</si>
  <si>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</si>
  <si>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</si>
  <si>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</si>
  <si>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</si>
  <si>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</si>
  <si>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</si>
  <si>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</si>
  <si>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</si>
  <si>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</si>
  <si>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</si>
  <si>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</si>
  <si>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</si>
  <si>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</si>
  <si>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</si>
  <si>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</si>
  <si>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</si>
  <si>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</si>
  <si>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</si>
  <si>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</si>
  <si>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</si>
  <si>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</si>
  <si>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</si>
  <si>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</si>
  <si>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</si>
  <si>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</si>
  <si>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</si>
  <si>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</si>
  <si>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</si>
  <si>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</si>
  <si>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</si>
  <si>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</si>
  <si>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</si>
  <si>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</si>
  <si>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</si>
  <si>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</si>
  <si>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</si>
  <si>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</si>
  <si>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</si>
  <si>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</si>
  <si>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</si>
  <si>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</si>
  <si>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</si>
  <si>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</si>
  <si>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</si>
  <si>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</si>
  <si>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</si>
  <si>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</si>
  <si>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</si>
  <si>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</si>
  <si>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</si>
  <si>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</si>
  <si>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</si>
  <si>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</si>
  <si>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</si>
  <si>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</si>
  <si>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</si>
  <si>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</si>
  <si>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</si>
  <si>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</si>
  <si>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</si>
  <si>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</si>
  <si>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</si>
  <si>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</si>
  <si>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</si>
  <si>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</si>
  <si>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</si>
  <si>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</si>
  <si>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</si>
  <si>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</si>
  <si>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</si>
  <si>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</si>
  <si>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</si>
  <si>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</si>
  <si>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</si>
  <si>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</si>
  <si>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</si>
  <si>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</si>
  <si>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</si>
  <si>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</si>
  <si>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</si>
  <si>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</si>
  <si>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</si>
  <si>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</si>
  <si>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</si>
  <si>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</si>
  <si>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</si>
  <si>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</si>
  <si>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</si>
  <si>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</si>
  <si>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</si>
  <si>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</si>
  <si>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</si>
  <si>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</si>
  <si>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</si>
  <si>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</si>
  <si>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</si>
  <si>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</si>
  <si>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</si>
  <si>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</si>
  <si>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</si>
  <si>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</si>
  <si>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</si>
  <si>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</si>
  <si>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</si>
  <si>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</si>
  <si>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</si>
  <si>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</si>
  <si>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</si>
  <si>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</si>
  <si>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</si>
  <si>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</si>
  <si>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</si>
  <si>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</si>
  <si>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</si>
  <si>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</si>
  <si>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</si>
  <si>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</si>
  <si>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</si>
  <si>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</si>
  <si>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</si>
  <si>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</si>
  <si>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</si>
  <si>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</si>
  <si>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</si>
  <si>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</si>
  <si>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</si>
  <si>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</si>
  <si>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</si>
  <si>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</si>
  <si>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</si>
  <si>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</si>
  <si>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</si>
  <si>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</si>
  <si>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</si>
  <si>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</si>
  <si>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</si>
  <si>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</si>
  <si>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</si>
  <si>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</si>
  <si>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</si>
  <si>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</si>
  <si>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</si>
  <si>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</si>
  <si>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</si>
  <si>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</si>
  <si>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</si>
  <si>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</si>
  <si>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</si>
  <si>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</si>
  <si>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</si>
  <si>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</si>
  <si>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</si>
  <si>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</si>
  <si>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</si>
  <si>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</si>
  <si>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</si>
  <si>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</si>
  <si>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</si>
  <si>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</si>
  <si>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</si>
  <si>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</si>
  <si>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</si>
  <si>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</si>
  <si>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</si>
  <si>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</si>
  <si>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</si>
  <si>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</si>
  <si>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</si>
  <si>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</si>
  <si>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</si>
  <si>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</si>
  <si>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</si>
  <si>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</si>
  <si>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</si>
  <si>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</si>
  <si>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</si>
  <si>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</si>
  <si>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</si>
  <si>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</si>
  <si>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</si>
  <si>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</si>
  <si>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</si>
  <si>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</si>
  <si>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</si>
  <si>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</si>
  <si>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</si>
  <si>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</si>
  <si>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</si>
  <si>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</si>
  <si>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</si>
  <si>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</si>
  <si>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</si>
  <si>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</si>
  <si>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</si>
  <si>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</si>
  <si>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</si>
  <si>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</si>
  <si>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</si>
  <si>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</si>
  <si>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</si>
  <si>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</si>
  <si>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</si>
  <si>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</si>
  <si>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</si>
  <si>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</si>
  <si>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</si>
  <si>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</si>
  <si>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</si>
  <si>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</si>
  <si>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</si>
  <si>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</si>
  <si>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</si>
  <si>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</si>
  <si>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</si>
  <si>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</si>
  <si>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</si>
  <si>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</si>
  <si>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</si>
  <si>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</si>
  <si>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</si>
  <si>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</si>
  <si>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</si>
  <si>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</si>
  <si>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</si>
  <si>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</si>
  <si>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</si>
  <si>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</si>
  <si>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</si>
  <si>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</si>
  <si>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</si>
  <si>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</si>
  <si>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</si>
  <si>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</si>
  <si>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</si>
  <si>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</si>
  <si>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</si>
  <si>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</si>
  <si>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</si>
  <si>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</si>
  <si>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</si>
  <si>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</si>
  <si>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</si>
  <si>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</si>
  <si>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</si>
  <si>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</si>
  <si>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</si>
  <si>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</si>
  <si>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</si>
  <si>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</si>
  <si>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</si>
  <si>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</si>
  <si>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</si>
  <si>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</si>
  <si>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</si>
  <si>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</si>
  <si>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</si>
  <si>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</si>
  <si>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</si>
  <si>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</si>
  <si>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</si>
  <si>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</si>
  <si>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</si>
  <si>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</si>
  <si>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</si>
  <si>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</si>
  <si>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</si>
  <si>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</si>
  <si>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</si>
  <si>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</si>
  <si>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</si>
  <si>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</si>
  <si>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</si>
  <si>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</si>
  <si>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</si>
  <si>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</si>
  <si>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</si>
  <si>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</si>
  <si>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</si>
  <si>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</si>
  <si>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</si>
  <si>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</si>
  <si>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</si>
  <si>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</si>
  <si>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</si>
  <si>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</si>
  <si>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</si>
  <si>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</si>
  <si>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</si>
  <si>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</si>
  <si>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</si>
  <si>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</si>
  <si>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</si>
  <si>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</si>
  <si>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</si>
  <si>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</si>
  <si>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</si>
  <si>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</si>
  <si>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</si>
  <si>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</si>
  <si>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</si>
  <si>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</si>
  <si>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</si>
  <si>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</si>
  <si>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</si>
  <si>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</si>
  <si>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</si>
  <si>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</si>
  <si>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</si>
  <si>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</si>
  <si>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</si>
  <si>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</si>
  <si>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</si>
  <si>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</si>
  <si>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</si>
  <si>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</si>
  <si>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</si>
  <si>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</si>
  <si>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</si>
  <si>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</si>
  <si>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</si>
  <si>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</si>
  <si>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</si>
  <si>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</si>
  <si>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</si>
  <si>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</si>
  <si>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</si>
  <si>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</si>
  <si>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</si>
  <si>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</si>
  <si>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</si>
  <si>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</si>
  <si>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</si>
  <si>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</si>
  <si>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</si>
  <si>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</si>
  <si>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</si>
  <si>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</si>
  <si>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</si>
  <si>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</si>
  <si>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</si>
  <si>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</si>
  <si>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</si>
  <si>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</si>
  <si>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</si>
  <si>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</si>
  <si>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</si>
  <si>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</si>
  <si>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</si>
  <si>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</si>
  <si>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</si>
  <si>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</si>
  <si>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</si>
  <si>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</si>
  <si>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</si>
  <si>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</si>
  <si>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</si>
  <si>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</si>
  <si>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</si>
  <si>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</si>
  <si>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</si>
  <si>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</si>
  <si>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</si>
  <si>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</si>
  <si>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</si>
  <si>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</si>
  <si>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</si>
  <si>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</si>
  <si>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</si>
  <si>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</si>
  <si>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</si>
  <si>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</si>
  <si>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</si>
  <si>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</si>
  <si>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</si>
  <si>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</si>
  <si>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</si>
  <si>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</si>
  <si>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</si>
  <si>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</si>
  <si>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</si>
  <si>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</si>
  <si>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</si>
  <si>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</si>
  <si>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</si>
  <si>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</si>
  <si>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</si>
  <si>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</si>
  <si>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</si>
  <si>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</si>
  <si>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</si>
  <si>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</si>
  <si>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</si>
  <si>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</si>
  <si>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</si>
  <si>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</si>
  <si>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</si>
  <si>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</si>
  <si>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</si>
  <si>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</si>
  <si>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</si>
  <si>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</si>
  <si>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</si>
  <si>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</si>
  <si>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</si>
  <si>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</si>
  <si>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</si>
  <si>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</si>
  <si>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</si>
  <si>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</si>
  <si>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</si>
  <si>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</si>
  <si>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</si>
  <si>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</si>
  <si>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</si>
  <si>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</si>
  <si>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</si>
  <si>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</si>
  <si>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</si>
  <si>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</si>
  <si>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</si>
  <si>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</si>
  <si>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</si>
  <si>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</si>
  <si>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</si>
  <si>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</si>
  <si>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</si>
  <si>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</si>
  <si>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</si>
  <si>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</si>
  <si>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</si>
  <si>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</si>
  <si>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</si>
  <si>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</si>
  <si>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</si>
  <si>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</si>
  <si>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</si>
  <si>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</si>
  <si>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</si>
  <si>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</si>
  <si>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</si>
  <si>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</si>
  <si>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</si>
  <si>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</si>
  <si>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</si>
  <si>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</si>
  <si>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</si>
  <si>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</si>
  <si>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</si>
  <si>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</si>
  <si>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</si>
  <si>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</si>
  <si>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</si>
  <si>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</si>
  <si>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</si>
  <si>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</si>
  <si>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</si>
  <si>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</si>
  <si>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</si>
  <si>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</si>
  <si>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</si>
  <si>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</si>
  <si>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</si>
  <si>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</si>
  <si>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</si>
  <si>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</si>
  <si>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</si>
  <si>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</si>
  <si>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</si>
  <si>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</si>
  <si>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</si>
  <si>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</si>
  <si>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</si>
  <si>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</si>
  <si>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</si>
  <si>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</si>
  <si>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</si>
  <si>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</si>
  <si>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</si>
  <si>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</si>
  <si>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</si>
  <si>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</si>
  <si>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</si>
  <si>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</si>
  <si>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</si>
  <si>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</si>
  <si>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</si>
  <si>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</si>
  <si>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</si>
  <si>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</si>
  <si>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</si>
  <si>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</si>
  <si>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</si>
  <si>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</si>
  <si>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</si>
  <si>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</si>
  <si>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</si>
  <si>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</si>
  <si>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</si>
  <si>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</si>
  <si>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</si>
  <si>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</si>
  <si>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</si>
  <si>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</si>
  <si>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</si>
  <si>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</si>
  <si>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</si>
  <si>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</si>
  <si>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</si>
  <si>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</si>
  <si>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</si>
  <si>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</si>
  <si>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</si>
  <si>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</si>
  <si>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</si>
  <si>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</si>
  <si>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</si>
  <si>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</si>
  <si>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</si>
  <si>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</si>
  <si>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</si>
  <si>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</si>
  <si>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</si>
  <si>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</si>
  <si>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</si>
  <si>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</si>
  <si>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</si>
  <si>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</si>
  <si>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</si>
  <si>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</si>
  <si>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</si>
  <si>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</si>
  <si>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</si>
  <si>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</si>
  <si>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</si>
  <si>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</si>
  <si>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</si>
  <si>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</si>
  <si>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</si>
  <si>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</si>
  <si>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</si>
  <si>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</si>
  <si>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</si>
  <si>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</si>
  <si>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</si>
  <si>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</si>
  <si>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</si>
  <si>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</si>
  <si>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</si>
  <si>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</si>
  <si>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</si>
  <si>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</si>
  <si>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</si>
  <si>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</si>
  <si>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</si>
  <si>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</si>
  <si>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</si>
  <si>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</si>
  <si>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</si>
  <si>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</si>
  <si>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</si>
  <si>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</si>
  <si>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</si>
  <si>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</si>
  <si>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</si>
  <si>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</si>
  <si>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</si>
  <si>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</si>
  <si>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</si>
  <si>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</si>
  <si>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</si>
  <si>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</si>
  <si>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</si>
  <si>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</si>
  <si>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</si>
  <si>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</si>
  <si>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</si>
  <si>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</si>
  <si>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</si>
  <si>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</si>
  <si>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</si>
  <si>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</si>
  <si>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</si>
  <si>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</si>
  <si>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</si>
  <si>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</si>
  <si>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</si>
  <si>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</si>
  <si>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</si>
  <si>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</si>
  <si>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</si>
  <si>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</si>
  <si>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</si>
  <si>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</si>
  <si>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</si>
  <si>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</si>
  <si>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</si>
  <si>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</si>
  <si>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</si>
  <si>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</si>
  <si>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</si>
  <si>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</si>
  <si>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</si>
  <si>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</si>
  <si>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</si>
  <si>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</si>
  <si>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</si>
  <si>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</si>
  <si>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</si>
  <si>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</si>
  <si>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</si>
  <si>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</si>
  <si>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</si>
  <si>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</si>
  <si>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</si>
  <si>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</si>
  <si>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</si>
  <si>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</si>
  <si>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</si>
  <si>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</si>
  <si>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</si>
  <si>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</si>
  <si>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</si>
  <si>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</si>
  <si>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</si>
  <si>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</si>
  <si>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</si>
  <si>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</si>
  <si>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</si>
  <si>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</si>
  <si>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</si>
  <si>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</si>
  <si>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</si>
  <si>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</si>
  <si>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</si>
  <si>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</si>
  <si>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</si>
  <si>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</si>
  <si>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</si>
  <si>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</si>
  <si>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</si>
  <si>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</si>
  <si>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</si>
  <si>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</si>
  <si>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</si>
  <si>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</si>
  <si>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</si>
  <si>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</si>
  <si>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</si>
  <si>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</si>
  <si>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</si>
  <si>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</si>
  <si>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</si>
  <si>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</si>
  <si>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</si>
  <si>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</si>
  <si>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</si>
  <si>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</si>
  <si>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</si>
  <si>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</si>
  <si>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</si>
  <si>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</si>
  <si>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</si>
  <si>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</si>
  <si>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</si>
  <si>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</si>
  <si>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</si>
  <si>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</si>
  <si>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</si>
  <si>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</si>
  <si>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</si>
  <si>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</si>
  <si>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</si>
  <si>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</si>
  <si>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</si>
  <si>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</si>
  <si>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</si>
  <si>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</si>
  <si>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</si>
  <si>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</si>
  <si>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</si>
  <si>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</si>
  <si>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</si>
  <si>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</si>
  <si>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</si>
  <si>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</si>
  <si>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</si>
  <si>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</si>
  <si>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</si>
  <si>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</si>
  <si>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</si>
  <si>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</si>
  <si>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</si>
  <si>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</si>
  <si>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</si>
  <si>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</si>
  <si>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</si>
  <si>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</si>
  <si>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</si>
  <si>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</si>
  <si>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</si>
  <si>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</si>
  <si>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</si>
  <si>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</si>
  <si>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</si>
  <si>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</si>
  <si>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</si>
  <si>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</si>
  <si>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</si>
  <si>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</si>
  <si>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</si>
  <si>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</si>
  <si>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</si>
  <si>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</si>
  <si>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</si>
  <si>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</si>
  <si>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</si>
  <si>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</si>
  <si>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</si>
  <si>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</si>
  <si>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</si>
  <si>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</si>
  <si>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</si>
  <si>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</si>
  <si>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</si>
  <si>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</si>
  <si>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</si>
  <si>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</si>
  <si>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</si>
  <si>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</si>
  <si>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</si>
  <si>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</si>
  <si>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</si>
  <si>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</si>
  <si>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</si>
  <si>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</si>
  <si>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</si>
  <si>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</si>
  <si>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</si>
  <si>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</si>
  <si>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</si>
  <si>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</si>
  <si>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</si>
  <si>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</si>
  <si>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</si>
  <si>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</si>
  <si>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</si>
  <si>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</si>
  <si>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</si>
  <si>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</si>
  <si>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</si>
  <si>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</si>
  <si>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</si>
  <si>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</si>
  <si>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</si>
  <si>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</si>
  <si>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</si>
  <si>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</si>
  <si>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</si>
  <si>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</si>
  <si>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</si>
  <si>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</si>
  <si>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</si>
  <si>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</si>
  <si>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</si>
  <si>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</si>
  <si>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</si>
  <si>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</si>
  <si>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</si>
  <si>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</si>
  <si>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</si>
  <si>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</si>
  <si>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</si>
  <si>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</si>
  <si>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</si>
  <si>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</si>
  <si>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</si>
  <si>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</si>
  <si>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</si>
  <si>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</si>
  <si>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</si>
  <si>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</si>
  <si>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</si>
  <si>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</si>
  <si>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</si>
  <si>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</si>
  <si>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</si>
  <si>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</si>
  <si>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</si>
  <si>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</si>
  <si>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</si>
  <si>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</si>
  <si>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</si>
  <si>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</si>
  <si>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</si>
  <si>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</si>
  <si>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</si>
  <si>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</si>
  <si>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</si>
  <si>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</si>
  <si>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</si>
  <si>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</si>
  <si>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</si>
  <si>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</si>
  <si>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</si>
  <si>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</si>
  <si>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</si>
  <si>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</si>
  <si>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</si>
  <si>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</si>
  <si>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</si>
  <si>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</si>
  <si>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</si>
  <si>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</si>
  <si>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</si>
  <si>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</si>
  <si>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</si>
  <si>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</si>
  <si>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</si>
  <si>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</si>
  <si>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</si>
  <si>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</si>
  <si>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</si>
  <si>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</si>
  <si>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</si>
  <si>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</si>
  <si>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</si>
  <si>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</si>
  <si>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</si>
  <si>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</si>
  <si>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</si>
  <si>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</si>
  <si>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</si>
  <si>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</si>
  <si>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</si>
  <si>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</si>
  <si>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</si>
  <si>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</si>
  <si>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</si>
  <si>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</si>
  <si>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</si>
  <si>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</si>
  <si>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</si>
  <si>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</si>
  <si>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</si>
  <si>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</si>
  <si>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</si>
  <si>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</si>
  <si>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</si>
  <si>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</si>
  <si>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</si>
  <si>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</si>
  <si>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</si>
  <si>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</si>
  <si>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</si>
  <si>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</si>
  <si>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</si>
  <si>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</si>
  <si>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</si>
  <si>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</si>
  <si>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</si>
  <si>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</si>
  <si>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</si>
  <si>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</si>
  <si>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</si>
  <si>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</si>
  <si>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</si>
  <si>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</si>
  <si>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</si>
  <si>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</si>
  <si>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</si>
  <si>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</si>
  <si>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</si>
  <si>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</si>
  <si>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</si>
  <si>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</si>
  <si>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</si>
  <si>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</si>
  <si>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</si>
  <si>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</si>
  <si>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</si>
  <si>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</si>
  <si>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</si>
  <si>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</si>
  <si>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</si>
  <si>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</si>
  <si>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</si>
  <si>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</si>
  <si>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</si>
  <si>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</si>
  <si>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</si>
  <si>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</si>
  <si>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</si>
  <si>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</si>
  <si>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</si>
  <si>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</si>
  <si>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</si>
  <si>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</si>
  <si>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</si>
  <si>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</si>
  <si>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</si>
  <si>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</si>
  <si>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</si>
  <si>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</si>
  <si>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</si>
  <si>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</si>
  <si>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</si>
  <si>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</si>
  <si>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</si>
  <si>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</si>
  <si>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</si>
  <si>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</si>
  <si>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</si>
  <si>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</si>
  <si>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</si>
  <si>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</si>
  <si>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</si>
  <si>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</si>
  <si>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</si>
  <si>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</si>
  <si>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</si>
  <si>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</si>
  <si>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</si>
  <si>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</si>
  <si>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</si>
  <si>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</si>
  <si>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</si>
  <si>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</si>
  <si>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</si>
  <si>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</si>
  <si>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</si>
  <si>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</si>
  <si>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</si>
  <si>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</si>
  <si>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</si>
  <si>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</si>
  <si>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</si>
  <si>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</si>
  <si>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</si>
  <si>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</si>
  <si>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</si>
  <si>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</si>
  <si>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</si>
  <si>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</si>
  <si>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</si>
  <si>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</si>
  <si>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</si>
  <si>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</si>
  <si>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</si>
  <si>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</si>
  <si>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</si>
  <si>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</si>
  <si>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</si>
  <si>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</si>
  <si>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</si>
  <si>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</si>
  <si>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</si>
  <si>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</si>
  <si>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</si>
  <si>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</si>
  <si>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</si>
  <si>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</si>
  <si>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</si>
  <si>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</si>
  <si>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</si>
  <si>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</si>
  <si>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</si>
  <si>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</si>
  <si>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</si>
  <si>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</si>
  <si>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</si>
  <si>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</si>
  <si>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</si>
  <si>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</si>
  <si>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</si>
  <si>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</si>
  <si>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</si>
  <si>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</si>
  <si>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</si>
  <si>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</si>
  <si>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</si>
  <si>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</si>
  <si>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</si>
  <si>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</si>
  <si>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</si>
  <si>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</si>
  <si>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</si>
  <si>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</si>
  <si>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</si>
  <si>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</si>
  <si>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</si>
  <si>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</si>
  <si>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</si>
  <si>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</si>
  <si>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</si>
  <si>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</si>
  <si>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</si>
  <si>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</si>
  <si>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</si>
  <si>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</si>
  <si>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</si>
  <si>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</si>
  <si>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</si>
  <si>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</si>
  <si>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</si>
  <si>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</si>
  <si>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</si>
  <si>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</si>
  <si>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</si>
  <si>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</si>
  <si>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</si>
  <si>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</si>
  <si>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</si>
  <si>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</si>
  <si>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</si>
  <si>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</si>
  <si>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</si>
  <si>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</si>
  <si>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</si>
  <si>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</si>
  <si>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</si>
  <si>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</si>
  <si>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</si>
  <si>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</si>
  <si>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</si>
  <si>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</si>
  <si>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</si>
  <si>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</si>
  <si>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</si>
  <si>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</si>
  <si>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</si>
  <si>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</si>
  <si>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</si>
  <si>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</si>
  <si>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</si>
  <si>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</si>
  <si>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</si>
  <si>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</si>
  <si>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</si>
  <si>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</si>
  <si>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</si>
  <si>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</si>
  <si>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</si>
  <si>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</si>
  <si>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</si>
  <si>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</si>
  <si>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</si>
  <si>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</si>
  <si>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</si>
  <si>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</si>
  <si>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</si>
  <si>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</si>
  <si>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</si>
  <si>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</si>
  <si>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</si>
  <si>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</si>
  <si>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</si>
  <si>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</si>
  <si>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</si>
  <si>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</si>
  <si>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</si>
  <si>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</si>
  <si>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</si>
  <si>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</si>
  <si>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</si>
  <si>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</si>
  <si>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</si>
  <si>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</si>
  <si>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</si>
  <si>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</si>
  <si>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</si>
  <si>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</si>
  <si>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</si>
  <si>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</si>
  <si>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</si>
  <si>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</si>
  <si>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</si>
  <si>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</si>
  <si>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</si>
  <si>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</si>
  <si>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</si>
  <si>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</si>
  <si>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</si>
  <si>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</si>
  <si>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</si>
  <si>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</si>
  <si>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</si>
  <si>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</si>
  <si>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</si>
  <si>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</si>
  <si>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</si>
  <si>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</si>
  <si>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</si>
  <si>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</si>
  <si>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</si>
  <si>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</si>
  <si>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</si>
  <si>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</si>
  <si>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</si>
  <si>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</si>
  <si>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</si>
  <si>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</si>
  <si>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</si>
  <si>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</si>
  <si>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</si>
  <si>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</si>
  <si>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</si>
  <si>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</si>
  <si>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</si>
  <si>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</si>
  <si>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</si>
  <si>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</si>
  <si>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</si>
  <si>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</si>
  <si>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</si>
  <si>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</si>
  <si>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</si>
  <si>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</si>
  <si>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</si>
  <si>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</si>
  <si>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</si>
  <si>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</si>
  <si>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</si>
  <si>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</si>
  <si>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</si>
  <si>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</si>
  <si>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</si>
  <si>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</si>
  <si>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</si>
  <si>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</si>
  <si>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</si>
  <si>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</si>
  <si>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</si>
  <si>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</si>
  <si>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</si>
  <si>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</si>
  <si>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</si>
  <si>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</si>
  <si>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</si>
  <si>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</si>
  <si>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</si>
  <si>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</si>
  <si>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</si>
  <si>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</si>
  <si>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</si>
  <si>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</si>
  <si>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</si>
  <si>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</si>
  <si>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</si>
  <si>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</si>
  <si>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</si>
  <si>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</si>
  <si>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</si>
  <si>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</si>
  <si>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</si>
  <si>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</si>
  <si>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</si>
  <si>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</si>
  <si>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</si>
  <si>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</si>
  <si>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</si>
  <si>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</si>
  <si>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</si>
  <si>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</si>
  <si>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</si>
  <si>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</si>
  <si>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</si>
  <si>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</si>
  <si>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</si>
  <si>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</si>
  <si>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</si>
  <si>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</si>
  <si>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</si>
  <si>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</si>
  <si>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</si>
  <si>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</si>
  <si>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</si>
  <si>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</si>
  <si>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</si>
  <si>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</si>
  <si>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</si>
  <si>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</si>
  <si>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</si>
  <si>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</si>
  <si>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</si>
  <si>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</si>
  <si>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</si>
  <si>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</si>
  <si>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</si>
  <si>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</si>
  <si>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</si>
  <si>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</si>
  <si>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</si>
  <si>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</si>
  <si>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</si>
  <si>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</si>
  <si>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</si>
  <si>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</si>
  <si>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</si>
  <si>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</si>
  <si>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</si>
  <si>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</si>
  <si>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</si>
  <si>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</si>
  <si>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</si>
  <si>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</si>
  <si>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</si>
  <si>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</si>
  <si>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</si>
  <si>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</si>
  <si>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</si>
  <si>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</si>
  <si>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</si>
  <si>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</si>
  <si>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</si>
  <si>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</si>
  <si>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</si>
  <si>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</si>
  <si>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</si>
  <si>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</si>
  <si>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</si>
  <si>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</si>
  <si>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</si>
  <si>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</si>
  <si>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</si>
  <si>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</si>
  <si>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</si>
  <si>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</si>
  <si>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</si>
  <si>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</si>
  <si>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</si>
  <si>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</si>
  <si>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</si>
  <si>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</si>
  <si>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</si>
  <si>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</si>
  <si>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</si>
  <si>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</si>
  <si>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</si>
  <si>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</si>
  <si>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</si>
  <si>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</si>
  <si>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</si>
  <si>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</si>
  <si>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</si>
  <si>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</si>
  <si>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</si>
  <si>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</si>
  <si>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</si>
  <si>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</si>
  <si>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</si>
  <si>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</si>
  <si>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</si>
  <si>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</si>
  <si>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</si>
  <si>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</si>
  <si>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</si>
  <si>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</si>
  <si>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</si>
  <si>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</si>
  <si>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</si>
  <si>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</si>
  <si>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</si>
  <si>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</si>
  <si>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</si>
  <si>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</si>
  <si>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</si>
  <si>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</si>
  <si>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</si>
  <si>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</si>
  <si>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</si>
  <si>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</si>
  <si>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</si>
  <si>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</si>
  <si>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</si>
  <si>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</si>
  <si>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</si>
  <si>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</si>
  <si>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</si>
  <si>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</si>
  <si>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</si>
  <si>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</si>
  <si>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</si>
  <si>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</si>
  <si>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</si>
  <si>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</si>
  <si>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</si>
  <si>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</si>
  <si>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</si>
  <si>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</si>
  <si>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</si>
  <si>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</si>
  <si>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</si>
  <si>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</si>
  <si>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</si>
  <si>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</si>
  <si>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</si>
  <si>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</si>
  <si>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</si>
  <si>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</si>
  <si>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</si>
  <si>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</si>
  <si>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</si>
  <si>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</si>
  <si>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</si>
  <si>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</si>
  <si>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</si>
  <si>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</si>
  <si>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</si>
  <si>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</si>
  <si>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</si>
  <si>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</si>
  <si>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</si>
  <si>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</si>
  <si>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</si>
  <si>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</si>
  <si>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</si>
  <si>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</si>
  <si>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</si>
  <si>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</si>
  <si>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</si>
  <si>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</si>
  <si>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</si>
  <si>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</si>
  <si>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</si>
  <si>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</si>
  <si>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</si>
  <si>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</si>
  <si>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</si>
  <si>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</si>
  <si>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</si>
  <si>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</si>
  <si>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</si>
  <si>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</si>
  <si>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</si>
  <si>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</si>
  <si>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</si>
  <si>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</si>
  <si>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</si>
  <si>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</si>
  <si>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</si>
  <si>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</si>
  <si>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</si>
  <si>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</si>
  <si>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</si>
  <si>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</si>
  <si>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</si>
  <si>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</si>
  <si>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</si>
  <si>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</si>
  <si>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</si>
  <si>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</si>
  <si>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</si>
  <si>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</si>
  <si>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</si>
  <si>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</si>
  <si>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</si>
  <si>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</si>
  <si>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</si>
  <si>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</si>
  <si>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</si>
  <si>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</si>
  <si>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</si>
  <si>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</si>
  <si>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</si>
  <si>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</si>
  <si>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</si>
  <si>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</si>
  <si>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</si>
  <si>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</si>
  <si>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</si>
  <si>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</si>
  <si>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</si>
  <si>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</si>
  <si>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</si>
  <si>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</si>
  <si>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</si>
  <si>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</si>
  <si>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</si>
  <si>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</si>
  <si>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</si>
  <si>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</si>
  <si>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</si>
  <si>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</si>
  <si>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</si>
  <si>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</si>
  <si>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</si>
  <si>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</si>
  <si>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</si>
  <si>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</si>
  <si>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</si>
  <si>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</si>
  <si>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</si>
  <si>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</si>
  <si>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</si>
  <si>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</si>
  <si>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</si>
  <si>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</si>
  <si>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</si>
  <si>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</si>
  <si>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</si>
  <si>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</si>
  <si>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</si>
  <si>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</si>
  <si>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</si>
  <si>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</si>
  <si>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</si>
  <si>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</si>
  <si>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</si>
  <si>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</si>
  <si>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</si>
  <si>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</si>
  <si>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</si>
  <si>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</si>
  <si>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</si>
  <si>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</si>
  <si>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</si>
  <si>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</si>
  <si>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</si>
  <si>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</si>
  <si>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</si>
  <si>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</si>
  <si>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</si>
  <si>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</si>
  <si>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</si>
  <si>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</si>
  <si>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</si>
  <si>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</si>
  <si>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</si>
  <si>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</si>
  <si>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</si>
  <si>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</si>
  <si>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</si>
  <si>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</si>
  <si>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</si>
  <si>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</si>
  <si>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</si>
  <si>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</si>
  <si>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</si>
  <si>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</si>
  <si>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</si>
  <si>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</si>
  <si>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</si>
  <si>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</si>
  <si>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</si>
  <si>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</si>
  <si>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</si>
  <si>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</si>
  <si>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</si>
  <si>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</si>
  <si>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</si>
  <si>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</si>
  <si>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</si>
  <si>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</si>
  <si>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</si>
  <si>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</si>
  <si>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</si>
  <si>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</si>
  <si>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</si>
  <si>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</si>
  <si>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</si>
  <si>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</si>
  <si>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</si>
  <si>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</si>
  <si>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</si>
  <si>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</si>
  <si>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</si>
  <si>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</si>
  <si>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</si>
  <si>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</si>
  <si>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</si>
  <si>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</si>
  <si>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</si>
  <si>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</si>
  <si>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</si>
  <si>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</si>
  <si>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</si>
  <si>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</si>
  <si>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</si>
  <si>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</si>
  <si>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</si>
  <si>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</si>
  <si>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</si>
  <si>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</si>
  <si>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</si>
  <si>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</si>
  <si>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</si>
  <si>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</si>
  <si>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</si>
  <si>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</si>
  <si>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</si>
  <si>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</si>
  <si>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</si>
  <si>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</si>
  <si>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</si>
  <si>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</si>
  <si>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</si>
  <si>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</si>
  <si>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</si>
  <si>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</si>
  <si>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</si>
  <si>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</si>
  <si>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</si>
  <si>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</si>
  <si>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</si>
  <si>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</si>
  <si>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</si>
  <si>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</si>
  <si>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</si>
  <si>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</si>
  <si>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</si>
  <si>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</si>
  <si>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</si>
  <si>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</si>
  <si>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</si>
  <si>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</si>
  <si>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</si>
  <si>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</si>
  <si>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</si>
  <si>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</si>
  <si>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</si>
  <si>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</si>
  <si>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</si>
  <si>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</si>
  <si>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</si>
  <si>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</si>
  <si>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</si>
  <si>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</si>
  <si>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</si>
  <si>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</si>
  <si>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</si>
  <si>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</si>
  <si>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</si>
  <si>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</si>
  <si>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</si>
  <si>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</si>
  <si>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</si>
  <si>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</si>
  <si>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</si>
  <si>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</si>
  <si>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</si>
  <si>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</si>
  <si>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</si>
  <si>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</si>
  <si>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</si>
  <si>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</si>
  <si>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</si>
  <si>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</si>
  <si>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</si>
  <si>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</si>
  <si>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</si>
  <si>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</si>
  <si>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</si>
  <si>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</si>
  <si>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</si>
  <si>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</si>
  <si>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</si>
  <si>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</si>
  <si>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</si>
  <si>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</si>
  <si>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</si>
  <si>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</si>
  <si>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</si>
  <si>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</si>
  <si>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</si>
  <si>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</si>
  <si>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</si>
  <si>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</si>
  <si>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</si>
  <si>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</si>
  <si>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</si>
  <si>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</si>
  <si>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</si>
  <si>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</si>
  <si>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</si>
  <si>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</si>
  <si>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</si>
  <si>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</si>
  <si>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</si>
  <si>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</si>
  <si>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</si>
  <si>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</si>
  <si>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</si>
  <si>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</si>
  <si>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</si>
  <si>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</si>
  <si>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</si>
  <si>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</si>
  <si>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</si>
  <si>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</si>
  <si>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</si>
  <si>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</si>
  <si>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</si>
  <si>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</si>
  <si>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</si>
  <si>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</si>
  <si>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</si>
  <si>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</si>
  <si>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</si>
  <si>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</si>
  <si>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</si>
  <si>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</si>
  <si>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</si>
  <si>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</si>
  <si>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</si>
  <si>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</si>
  <si>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</si>
  <si>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</si>
  <si>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</si>
  <si>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</si>
  <si>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</si>
  <si>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</si>
  <si>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</si>
  <si>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</si>
  <si>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</si>
  <si>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</si>
  <si>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</si>
  <si>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</si>
  <si>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</si>
  <si>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</si>
  <si>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</si>
  <si>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</si>
  <si>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</si>
  <si>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</si>
  <si>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</si>
  <si>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</si>
  <si>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</si>
  <si>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</si>
  <si>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</si>
  <si>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</si>
  <si>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</si>
  <si>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</si>
  <si>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</si>
  <si>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</si>
  <si>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</si>
  <si>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</si>
  <si>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</si>
  <si>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</si>
  <si>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</si>
  <si>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</si>
  <si>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</si>
  <si>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</si>
  <si>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</si>
  <si>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</si>
  <si>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</si>
  <si>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</si>
  <si>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</si>
  <si>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</si>
  <si>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</si>
  <si>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</si>
  <si>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</si>
  <si>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</si>
  <si>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</si>
  <si>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</si>
  <si>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</si>
  <si>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</si>
  <si>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</si>
  <si>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</si>
  <si>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</si>
  <si>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</si>
  <si>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</si>
  <si>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</si>
  <si>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</si>
  <si>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</si>
  <si>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</si>
  <si>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</si>
  <si>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</si>
  <si>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</si>
  <si>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</si>
  <si>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</si>
  <si>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</si>
  <si>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</si>
  <si>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</si>
  <si>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</si>
  <si>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</si>
  <si>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</si>
  <si>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</si>
  <si>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</si>
  <si>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</si>
  <si>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</si>
  <si>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</si>
  <si>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</si>
  <si>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</si>
  <si>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</si>
  <si>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</si>
  <si>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</si>
  <si>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</si>
  <si>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</si>
  <si>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</si>
  <si>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</si>
  <si>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</si>
  <si>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</si>
  <si>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</si>
  <si>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</si>
  <si>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</si>
  <si>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</si>
  <si>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</si>
  <si>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</si>
  <si>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</si>
  <si>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</si>
  <si>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</si>
  <si>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</si>
  <si>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</si>
  <si>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</si>
  <si>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</si>
  <si>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</si>
  <si>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</si>
  <si>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</si>
  <si>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</si>
  <si>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</si>
  <si>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</si>
  <si>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</si>
  <si>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</si>
  <si>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</si>
  <si>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</si>
  <si>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</si>
  <si>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</si>
  <si>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</si>
  <si>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</si>
  <si>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</si>
  <si>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</si>
  <si>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</si>
  <si>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</si>
  <si>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</si>
  <si>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</si>
  <si>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</si>
  <si>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</si>
  <si>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</si>
  <si>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</si>
  <si>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</si>
  <si>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</si>
  <si>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</si>
  <si>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</si>
  <si>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</si>
  <si>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</si>
  <si>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</si>
  <si>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</si>
  <si>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</si>
  <si>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</si>
  <si>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</si>
  <si>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</si>
  <si>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</si>
  <si>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</si>
  <si>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</si>
  <si>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</si>
  <si>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</si>
  <si>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</si>
  <si>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</si>
  <si>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</si>
  <si>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</si>
  <si>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</si>
  <si>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</si>
  <si>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</si>
  <si>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</si>
  <si>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</si>
  <si>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</si>
  <si>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</si>
  <si>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</si>
  <si>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</si>
  <si>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</si>
  <si>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</si>
  <si>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</si>
  <si>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</si>
  <si>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</si>
  <si>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</si>
  <si>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</si>
  <si>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</si>
  <si>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</si>
  <si>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</si>
  <si>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</si>
  <si>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</si>
  <si>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</si>
  <si>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</si>
  <si>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</si>
  <si>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</si>
  <si>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</si>
  <si>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</si>
  <si>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</si>
  <si>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</si>
  <si>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</si>
  <si>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</si>
  <si>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</si>
  <si>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</si>
  <si>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</si>
  <si>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</si>
  <si>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</si>
  <si>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</si>
  <si>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</si>
  <si>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</si>
  <si>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</si>
  <si>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</si>
  <si>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</si>
  <si>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</si>
  <si>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</si>
  <si>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</si>
  <si>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</si>
  <si>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</si>
  <si>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</si>
  <si>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</si>
  <si>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</si>
  <si>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</si>
  <si>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</si>
  <si>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</si>
  <si>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</si>
  <si>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</si>
  <si>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</si>
  <si>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</si>
  <si>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</si>
  <si>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</si>
  <si>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</si>
  <si>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</si>
  <si>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</si>
  <si>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</si>
  <si>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</si>
  <si>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</si>
  <si>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</si>
  <si>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</si>
  <si>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</si>
  <si>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</si>
  <si>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</si>
  <si>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</si>
  <si>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</si>
  <si>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</si>
  <si>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</si>
  <si>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</si>
  <si>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</si>
  <si>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</si>
  <si>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</si>
  <si>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</si>
  <si>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</si>
  <si>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</si>
  <si>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</si>
  <si>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</si>
  <si>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</si>
  <si>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</si>
  <si>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</si>
  <si>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</si>
  <si>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</si>
  <si>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</si>
  <si>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</si>
  <si>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</si>
  <si>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</si>
  <si>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</si>
  <si>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</si>
  <si>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</si>
  <si>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</si>
  <si>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</si>
  <si>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</si>
  <si>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</si>
  <si>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</si>
  <si>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</si>
  <si>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</si>
  <si>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</si>
  <si>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</si>
  <si>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</si>
  <si>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</si>
  <si>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</si>
  <si>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</si>
  <si>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</si>
  <si>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</si>
  <si>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</si>
  <si>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</si>
  <si>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</si>
  <si>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</si>
  <si>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</si>
  <si>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</si>
  <si>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</si>
  <si>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</si>
  <si>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</si>
  <si>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</si>
  <si>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</si>
  <si>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</si>
  <si>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</si>
  <si>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</si>
  <si>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</si>
  <si>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</si>
  <si>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</si>
  <si>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</si>
  <si>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</si>
  <si>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</si>
  <si>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</si>
  <si>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</si>
  <si>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</si>
  <si>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</si>
  <si>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</si>
  <si>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</si>
  <si>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</si>
  <si>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</si>
  <si>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</si>
  <si>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</si>
  <si>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</si>
  <si>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</si>
  <si>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</si>
  <si>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</si>
  <si>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</si>
  <si>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</si>
  <si>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</si>
  <si>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</si>
  <si>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</si>
  <si>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</si>
  <si>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</si>
  <si>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</si>
  <si>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</si>
  <si>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</si>
  <si>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</si>
  <si>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</si>
  <si>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</si>
  <si>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</si>
  <si>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</si>
  <si>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</si>
  <si>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</si>
  <si>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</si>
  <si>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</si>
  <si>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</si>
  <si>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</si>
  <si>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</si>
  <si>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</si>
  <si>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</si>
  <si>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</si>
  <si>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</si>
  <si>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</si>
  <si>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</si>
  <si>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</si>
  <si>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</si>
  <si>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</si>
  <si>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</si>
  <si>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</si>
  <si>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</si>
  <si>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</si>
  <si>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</si>
  <si>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</si>
  <si>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</si>
  <si>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</si>
  <si>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</si>
  <si>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</si>
  <si>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</si>
  <si>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</si>
  <si>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</si>
  <si>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</si>
  <si>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</si>
  <si>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</si>
  <si>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</si>
  <si>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</si>
  <si>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</si>
  <si>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</si>
  <si>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</si>
  <si>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</si>
  <si>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</si>
  <si>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</si>
  <si>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</si>
  <si>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</si>
  <si>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</si>
  <si>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</si>
  <si>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</si>
  <si>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</si>
  <si>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</si>
  <si>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</si>
  <si>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</si>
  <si>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</si>
  <si>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</si>
  <si>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</si>
  <si>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</si>
  <si>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</si>
  <si>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</si>
  <si>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</si>
  <si>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</si>
  <si>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</si>
  <si>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</si>
  <si>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</si>
  <si>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</si>
  <si>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</si>
  <si>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</si>
  <si>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</si>
  <si>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</si>
  <si>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</si>
  <si>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</si>
  <si>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</si>
  <si>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</si>
  <si>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</si>
  <si>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</si>
  <si>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</si>
  <si>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</si>
  <si>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</si>
  <si>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</si>
  <si>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</si>
  <si>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</si>
  <si>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</si>
  <si>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</si>
  <si>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</si>
  <si>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</si>
  <si>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</si>
  <si>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</si>
  <si>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</si>
  <si>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</si>
  <si>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</si>
  <si>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</si>
  <si>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</si>
  <si>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</si>
  <si>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</si>
  <si>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</si>
  <si>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</si>
  <si>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</si>
  <si>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</si>
  <si>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</si>
  <si>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</si>
  <si>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</si>
  <si>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</si>
  <si>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</si>
  <si>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</si>
  <si>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</si>
  <si>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</si>
  <si>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</si>
  <si>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</si>
  <si>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</si>
  <si>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</si>
  <si>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</si>
  <si>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</si>
  <si>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</si>
  <si>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</si>
  <si>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</si>
  <si>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</si>
  <si>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</si>
  <si>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</si>
  <si>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</si>
  <si>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</si>
  <si>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</si>
  <si>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</si>
  <si>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</si>
  <si>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</si>
  <si>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</si>
  <si>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</si>
  <si>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</si>
  <si>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</si>
  <si>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</si>
  <si>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</si>
  <si>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</si>
  <si>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</si>
  <si>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</si>
  <si>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</si>
  <si>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</si>
  <si>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</si>
  <si>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</si>
  <si>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</si>
  <si>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</si>
  <si>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</si>
  <si>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</si>
  <si>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</si>
  <si>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</si>
  <si>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</si>
  <si>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</si>
  <si>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</si>
  <si>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</si>
  <si>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</si>
  <si>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</si>
  <si>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</si>
  <si>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</si>
  <si>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</si>
  <si>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</si>
  <si>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</si>
  <si>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</si>
  <si>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</si>
  <si>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</si>
  <si>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</si>
  <si>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</si>
  <si>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</si>
  <si>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</si>
  <si>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</si>
  <si>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</si>
  <si>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</si>
  <si>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</si>
  <si>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</si>
  <si>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</si>
  <si>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</si>
  <si>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</si>
  <si>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</si>
  <si>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</si>
  <si>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</si>
  <si>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</si>
  <si>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</si>
  <si>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</si>
  <si>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</si>
  <si>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</si>
  <si>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</si>
  <si>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</si>
  <si>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</si>
  <si>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</si>
  <si>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</si>
  <si>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</si>
  <si>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</si>
  <si>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</si>
  <si>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</si>
  <si>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</si>
  <si>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</si>
  <si>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</si>
  <si>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</si>
  <si>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</si>
  <si>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</si>
  <si>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</si>
  <si>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</si>
  <si>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</si>
  <si>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</si>
  <si>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</si>
  <si>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</si>
  <si>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</si>
  <si>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</si>
  <si>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</si>
  <si>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</si>
  <si>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</si>
  <si>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</si>
  <si>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</si>
  <si>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</si>
  <si>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</si>
  <si>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</si>
  <si>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</si>
  <si>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</si>
  <si>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</si>
  <si>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</si>
  <si>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</si>
  <si>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</si>
  <si>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</si>
  <si>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</si>
  <si>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</si>
  <si>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</si>
  <si>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</si>
  <si>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</si>
  <si>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</si>
  <si>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</si>
  <si>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</si>
  <si>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</si>
  <si>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</si>
  <si>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</si>
  <si>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</si>
  <si>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</si>
  <si>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</si>
  <si>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</si>
  <si>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</si>
  <si>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</si>
  <si>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</si>
  <si>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</si>
  <si>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</si>
  <si>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</si>
  <si>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</si>
  <si>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</si>
  <si>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</si>
  <si>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</si>
  <si>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</si>
  <si>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</si>
  <si>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</si>
  <si>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</si>
  <si>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</si>
  <si>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</si>
  <si>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</si>
  <si>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</si>
  <si>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</si>
  <si>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</si>
  <si>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</si>
  <si>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</si>
  <si>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</si>
  <si>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</si>
  <si>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</si>
  <si>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</si>
  <si>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</si>
  <si>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</si>
  <si>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</si>
  <si>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</si>
  <si>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</si>
  <si>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</si>
  <si>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</si>
  <si>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</si>
  <si>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</si>
  <si>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</si>
  <si>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</si>
  <si>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</si>
  <si>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</si>
  <si>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</si>
  <si>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</si>
  <si>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</si>
  <si>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</si>
  <si>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</si>
  <si>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</si>
  <si>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</si>
  <si>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</si>
  <si>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</si>
  <si>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</si>
  <si>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</si>
  <si>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</si>
  <si>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</si>
  <si>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</si>
  <si>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</si>
  <si>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</si>
  <si>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</si>
  <si>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</si>
  <si>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</si>
  <si>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</si>
  <si>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</si>
  <si>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</si>
  <si>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</si>
  <si>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</si>
  <si>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</si>
  <si>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</si>
  <si>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</si>
  <si>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</si>
  <si>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</si>
  <si>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</si>
  <si>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</si>
  <si>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</si>
  <si>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</si>
  <si>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</si>
  <si>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</si>
  <si>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</si>
  <si>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</si>
  <si>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</si>
  <si>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</si>
  <si>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</si>
  <si>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</si>
  <si>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</si>
  <si>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</si>
  <si>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</si>
  <si>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</si>
  <si>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</si>
  <si>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</si>
  <si>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</si>
  <si>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</si>
  <si>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</si>
  <si>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</si>
  <si>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</si>
  <si>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</si>
  <si>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</si>
  <si>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</si>
  <si>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</si>
  <si>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</si>
  <si>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</si>
  <si>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</si>
  <si>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</si>
  <si>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</si>
  <si>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</si>
  <si>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</si>
  <si>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</si>
  <si>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</si>
  <si>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</si>
  <si>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</si>
  <si>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</si>
  <si>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</si>
  <si>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</si>
  <si>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</si>
  <si>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</si>
  <si>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</si>
  <si>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</si>
  <si>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</si>
  <si>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</si>
  <si>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</si>
  <si>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</si>
  <si>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</si>
  <si>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</si>
  <si>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</si>
  <si>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</si>
  <si>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</si>
  <si>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</si>
  <si>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</si>
  <si>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</si>
  <si>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</si>
  <si>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</si>
  <si>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</si>
  <si>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</si>
  <si>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</si>
  <si>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</si>
  <si>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</si>
  <si>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</si>
  <si>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</si>
  <si>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</si>
  <si>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</si>
  <si>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</si>
  <si>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</si>
  <si>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</si>
  <si>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</si>
  <si>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</si>
  <si>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</si>
  <si>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</si>
  <si>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</si>
  <si>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</si>
  <si>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</si>
  <si>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</si>
  <si>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</si>
  <si>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</si>
  <si>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</si>
  <si>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</si>
  <si>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</si>
  <si>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</si>
  <si>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</si>
  <si>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</si>
  <si>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</si>
  <si>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</si>
  <si>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</si>
  <si>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</si>
  <si>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</si>
  <si>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</si>
  <si>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</si>
  <si>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</si>
  <si>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</si>
  <si>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</si>
  <si>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</si>
  <si>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</si>
  <si>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</si>
  <si>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</si>
  <si>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</si>
  <si>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</si>
  <si>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</si>
  <si>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</si>
  <si>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</si>
  <si>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</si>
  <si>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</si>
  <si>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</si>
  <si>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</si>
  <si>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</si>
  <si>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</si>
  <si>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</si>
  <si>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</si>
  <si>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</si>
  <si>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</si>
  <si>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</si>
  <si>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</si>
  <si>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</si>
  <si>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</si>
  <si>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</si>
  <si>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</si>
  <si>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</si>
  <si>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</si>
  <si>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</si>
  <si>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</si>
  <si>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</si>
  <si>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</si>
  <si>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</si>
  <si>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</si>
  <si>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</si>
  <si>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</si>
  <si>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</si>
  <si>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</si>
  <si>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</si>
  <si>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</si>
  <si>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</si>
  <si>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</si>
  <si>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</si>
  <si>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</si>
  <si>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</si>
  <si>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</si>
  <si>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</si>
  <si>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</si>
  <si>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</si>
  <si>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</si>
  <si>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</si>
  <si>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</si>
  <si>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</si>
  <si>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</si>
  <si>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</si>
  <si>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</si>
  <si>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</si>
  <si>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</si>
  <si>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</si>
  <si>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</si>
  <si>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</si>
  <si>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</si>
  <si>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</si>
  <si>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</si>
  <si>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</si>
  <si>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</si>
  <si>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</si>
  <si>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</si>
  <si>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</si>
  <si>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</si>
  <si>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</si>
  <si>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</si>
  <si>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</si>
  <si>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</si>
  <si>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</si>
  <si>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</si>
  <si>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</si>
  <si>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</si>
  <si>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</si>
  <si>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</si>
  <si>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</si>
  <si>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</si>
  <si>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</si>
  <si>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</si>
  <si>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</si>
  <si>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</si>
  <si>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</si>
  <si>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</si>
  <si>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</si>
  <si>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</si>
  <si>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</si>
  <si>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</si>
  <si>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</si>
  <si>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</si>
  <si>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</si>
  <si>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</si>
  <si>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</si>
  <si>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</si>
  <si>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</si>
  <si>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</si>
  <si>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</si>
  <si>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</si>
  <si>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</si>
  <si>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</si>
  <si>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</si>
  <si>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</si>
  <si>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</si>
  <si>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</si>
  <si>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</si>
  <si>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</si>
  <si>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</si>
  <si>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</si>
  <si>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</si>
  <si>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</si>
  <si>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</si>
  <si>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</si>
  <si>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</si>
  <si>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</si>
  <si>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</si>
  <si>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</si>
  <si>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</si>
  <si>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</si>
  <si>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</si>
  <si>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</si>
  <si>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</si>
  <si>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</si>
  <si>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</si>
  <si>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</si>
  <si>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</si>
  <si>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</si>
  <si>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</si>
  <si>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</si>
  <si>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</si>
  <si>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</si>
  <si>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</si>
  <si>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</si>
  <si>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</si>
  <si>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</si>
  <si>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</si>
  <si>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</si>
  <si>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</si>
  <si>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</si>
  <si>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</si>
  <si>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</si>
  <si>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</si>
  <si>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</si>
  <si>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</si>
  <si>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</si>
  <si>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</si>
  <si>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</si>
  <si>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</si>
  <si>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</si>
  <si>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</si>
  <si>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</si>
  <si>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</si>
  <si>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</si>
  <si>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</si>
  <si>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</si>
  <si>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</si>
  <si>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</si>
  <si>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</si>
  <si>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</si>
  <si>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</si>
  <si>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</si>
  <si>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</si>
  <si>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</si>
  <si>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</si>
  <si>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</si>
  <si>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</si>
  <si>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</si>
  <si>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</si>
  <si>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</si>
  <si>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</si>
  <si>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</si>
  <si>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</si>
  <si>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</si>
  <si>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</si>
  <si>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</si>
  <si>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</si>
  <si>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</si>
  <si>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</si>
  <si>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</si>
  <si>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</si>
  <si>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</si>
  <si>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</si>
  <si>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</si>
  <si>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</si>
  <si>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</si>
  <si>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</si>
  <si>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</si>
  <si>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</si>
  <si>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</si>
  <si>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</si>
  <si>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</si>
  <si>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</si>
  <si>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</si>
  <si>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</si>
  <si>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</si>
  <si>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</si>
  <si>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</si>
  <si>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</si>
  <si>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</si>
  <si>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</si>
  <si>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</si>
  <si>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</si>
  <si>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</si>
  <si>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</si>
  <si>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</si>
  <si>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</si>
  <si>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</si>
  <si>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</si>
  <si>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</si>
  <si>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</si>
  <si>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</si>
  <si>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</si>
  <si>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</si>
  <si>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</si>
  <si>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</si>
  <si>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</si>
  <si>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</si>
  <si>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</si>
  <si>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</si>
  <si>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</si>
  <si>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</si>
  <si>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</si>
  <si>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</si>
  <si>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</si>
  <si>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</si>
  <si>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</si>
  <si>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</si>
  <si>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</si>
  <si>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</si>
  <si>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</si>
  <si>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</si>
  <si>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</si>
  <si>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</si>
  <si>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</si>
  <si>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</si>
  <si>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</si>
  <si>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</si>
  <si>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</si>
  <si>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</si>
  <si>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</si>
  <si>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</si>
  <si>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</si>
  <si>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</si>
  <si>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</si>
  <si>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</si>
  <si>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</si>
  <si>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</si>
  <si>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</si>
  <si>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</si>
  <si>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</si>
  <si>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</si>
  <si>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</si>
  <si>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</si>
  <si>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</si>
  <si>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</si>
  <si>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</si>
  <si>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</si>
  <si>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</si>
  <si>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</si>
  <si>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</si>
  <si>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</si>
  <si>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</si>
  <si>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</si>
  <si>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</si>
  <si>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</si>
  <si>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</si>
  <si>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</si>
  <si>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</si>
  <si>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</si>
  <si>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</si>
  <si>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</si>
  <si>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</si>
  <si>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</si>
  <si>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</si>
  <si>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</si>
  <si>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</si>
  <si>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</si>
  <si>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</si>
  <si>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</si>
  <si>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</si>
  <si>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</si>
  <si>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</si>
  <si>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</si>
  <si>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</si>
  <si>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</si>
  <si>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</si>
  <si>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</si>
  <si>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</si>
  <si>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</si>
  <si>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</si>
  <si>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</si>
  <si>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</si>
  <si>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</si>
  <si>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</si>
  <si>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</si>
  <si>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</si>
  <si>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</si>
  <si>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</si>
  <si>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</si>
  <si>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</si>
  <si>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</si>
  <si>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</si>
  <si>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</si>
  <si>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</si>
  <si>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</si>
  <si>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</si>
  <si>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</si>
  <si>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</si>
  <si>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</si>
  <si>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</si>
  <si>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</si>
  <si>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</si>
  <si>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</si>
  <si>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</si>
  <si>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</si>
  <si>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</si>
  <si>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</si>
  <si>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</si>
  <si>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</si>
  <si>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</si>
  <si>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</si>
  <si>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</si>
  <si>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</si>
  <si>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</si>
  <si>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</si>
  <si>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</si>
  <si>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</si>
  <si>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</si>
  <si>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</si>
  <si>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</si>
  <si>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</si>
  <si>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</si>
  <si>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</si>
  <si>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</si>
  <si>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</si>
  <si>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</si>
  <si>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</si>
  <si>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</si>
  <si>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</si>
  <si>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</si>
  <si>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</si>
  <si>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</si>
  <si>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</si>
  <si>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</si>
  <si>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</si>
  <si>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</si>
  <si>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</si>
  <si>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</si>
  <si>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</si>
  <si>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</si>
  <si>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</si>
  <si>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</si>
  <si>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</si>
  <si>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</si>
  <si>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</si>
  <si>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</si>
  <si>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</si>
  <si>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</si>
  <si>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</si>
  <si>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</si>
  <si>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</si>
  <si>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</si>
  <si>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</si>
  <si>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</si>
  <si>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</si>
  <si>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</si>
  <si>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</si>
  <si>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</si>
  <si>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</si>
  <si>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</si>
  <si>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</si>
  <si>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</si>
  <si>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</si>
  <si>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</si>
  <si>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</si>
  <si>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</si>
  <si>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</si>
  <si>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</si>
  <si>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</si>
  <si>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</si>
  <si>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</si>
  <si>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</si>
  <si>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</si>
  <si>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</si>
  <si>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</si>
  <si>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</si>
  <si>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</si>
  <si>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</si>
  <si>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</si>
  <si>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</si>
  <si>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</si>
  <si>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</si>
  <si>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</si>
  <si>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</si>
  <si>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</si>
  <si>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</si>
  <si>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</si>
  <si>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</si>
  <si>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</si>
  <si>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</si>
  <si>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</si>
  <si>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</si>
  <si>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</si>
  <si>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</si>
  <si>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</si>
  <si>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</si>
  <si>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</si>
  <si>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</si>
  <si>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</si>
  <si>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</si>
  <si>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</si>
  <si>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</si>
  <si>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</si>
  <si>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</si>
  <si>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</si>
  <si>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</si>
  <si>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</si>
  <si>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</si>
  <si>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</si>
  <si>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</si>
  <si>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</si>
  <si>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</si>
  <si>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</si>
  <si>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</si>
  <si>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</si>
  <si>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</si>
  <si>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</si>
  <si>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</si>
  <si>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</si>
  <si>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</si>
  <si>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</si>
  <si>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</si>
  <si>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</si>
  <si>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</si>
  <si>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</si>
  <si>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</si>
  <si>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</si>
  <si>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</si>
  <si>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</si>
  <si>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</si>
  <si>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</si>
  <si>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</si>
  <si>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</si>
  <si>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</si>
  <si>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</si>
  <si>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</si>
  <si>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</si>
  <si>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</si>
  <si>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</si>
  <si>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</si>
  <si>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</si>
  <si>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</si>
  <si>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</si>
  <si>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</si>
  <si>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</si>
  <si>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</si>
  <si>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</si>
  <si>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</si>
  <si>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</si>
  <si>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</si>
  <si>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</si>
  <si>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</si>
  <si>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</si>
  <si>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</si>
  <si>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</si>
  <si>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</si>
  <si>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</si>
  <si>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</si>
  <si>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</si>
  <si>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</si>
  <si>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</si>
  <si>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</si>
  <si>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</si>
  <si>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</si>
  <si>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</si>
  <si>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</si>
  <si>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</si>
  <si>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</si>
  <si>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</si>
  <si>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</si>
  <si>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</si>
  <si>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</si>
  <si>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</si>
  <si>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</si>
  <si>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</si>
  <si>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</si>
  <si>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</si>
  <si>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</si>
  <si>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</si>
  <si>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</si>
  <si>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</si>
  <si>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</si>
  <si>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</si>
  <si>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</si>
  <si>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</si>
  <si>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</si>
  <si>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</si>
  <si>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</si>
  <si>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</si>
  <si>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</si>
  <si>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</si>
  <si>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</si>
  <si>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</si>
  <si>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</si>
  <si>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</si>
  <si>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</si>
  <si>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</si>
  <si>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</si>
  <si>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</si>
  <si>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</si>
  <si>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</si>
  <si>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</si>
  <si>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</si>
  <si>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</si>
  <si>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</si>
  <si>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</si>
  <si>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</si>
  <si>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</si>
  <si>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</si>
  <si>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</si>
  <si>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</si>
  <si>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</si>
  <si>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</si>
  <si>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</si>
  <si>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</si>
  <si>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</si>
  <si>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</si>
  <si>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</si>
  <si>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</si>
  <si>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</si>
  <si>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</si>
  <si>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</si>
  <si>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</si>
  <si>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</si>
  <si>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</si>
  <si>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</si>
  <si>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</si>
  <si>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</si>
  <si>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</si>
  <si>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</si>
  <si>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</si>
  <si>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</si>
  <si>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</si>
  <si>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</si>
  <si>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</si>
  <si>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</si>
  <si>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</si>
  <si>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</si>
  <si>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</si>
  <si>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</si>
  <si>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</si>
  <si>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</si>
  <si>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</si>
  <si>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</si>
  <si>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</si>
  <si>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</si>
  <si>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</si>
  <si>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</si>
  <si>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</si>
  <si>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</si>
  <si>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</si>
  <si>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</si>
  <si>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</si>
  <si>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</si>
  <si>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</si>
  <si>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</si>
  <si>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</si>
  <si>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</si>
  <si>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</si>
  <si>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</si>
  <si>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</si>
  <si>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</si>
  <si>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</si>
  <si>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</si>
  <si>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</si>
  <si>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</si>
  <si>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</si>
  <si>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</si>
  <si>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</si>
  <si>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</si>
  <si>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</si>
  <si>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</si>
  <si>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</si>
  <si>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</si>
  <si>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</si>
  <si>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</si>
  <si>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</si>
  <si>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</si>
  <si>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</si>
  <si>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</si>
  <si>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</si>
  <si>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</si>
  <si>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</si>
  <si>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</si>
  <si>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</si>
  <si>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</si>
  <si>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</si>
  <si>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</si>
  <si>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</si>
  <si>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</si>
  <si>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</si>
  <si>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</si>
  <si>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</si>
  <si>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</si>
  <si>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</si>
  <si>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</si>
  <si>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</si>
  <si>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</si>
  <si>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</si>
  <si>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</si>
  <si>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</si>
  <si>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</si>
  <si>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</si>
  <si>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</si>
  <si>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</si>
  <si>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</si>
  <si>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</si>
  <si>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</si>
  <si>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</si>
  <si>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</si>
  <si>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</si>
  <si>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</si>
  <si>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</si>
  <si>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</si>
  <si>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</si>
  <si>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</si>
  <si>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</si>
  <si>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</si>
  <si>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</si>
  <si>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</si>
  <si>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</si>
  <si>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</si>
  <si>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</si>
  <si>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</si>
  <si>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</si>
  <si>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</si>
  <si>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</si>
  <si>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</si>
  <si>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</si>
  <si>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</si>
  <si>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</si>
  <si>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</si>
  <si>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</si>
  <si>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</si>
  <si>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</si>
  <si>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</si>
  <si>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</si>
  <si>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</si>
  <si>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</si>
  <si>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</si>
  <si>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</si>
  <si>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</si>
  <si>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</si>
  <si>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</si>
  <si>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</si>
  <si>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</si>
  <si>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</si>
  <si>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</si>
  <si>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</si>
  <si>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</si>
  <si>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</si>
  <si>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</si>
  <si>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</si>
  <si>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</si>
  <si>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</si>
  <si>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</si>
  <si>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</si>
  <si>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</si>
  <si>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</si>
  <si>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</si>
  <si>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</si>
  <si>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</si>
  <si>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</si>
  <si>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</si>
  <si>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</si>
  <si>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</si>
  <si>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</si>
  <si>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</si>
  <si>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</si>
  <si>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</si>
  <si>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</si>
  <si>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</si>
  <si>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</si>
  <si>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</si>
  <si>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</si>
  <si>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</si>
  <si>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</si>
  <si>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</si>
  <si>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</si>
  <si>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</si>
  <si>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</si>
  <si>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</si>
  <si>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</si>
  <si>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</si>
  <si>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</si>
  <si>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</si>
  <si>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</si>
  <si>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</si>
  <si>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</si>
  <si>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</si>
  <si>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</si>
  <si>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</si>
  <si>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</si>
  <si>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</si>
  <si>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</si>
  <si>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</si>
  <si>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</si>
  <si>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</si>
  <si>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</si>
  <si>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</si>
  <si>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</si>
  <si>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</si>
  <si>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</si>
  <si>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</si>
  <si>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</si>
  <si>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</si>
  <si>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</si>
  <si>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</si>
  <si>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</si>
  <si>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</si>
  <si>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</si>
  <si>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</si>
  <si>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</si>
  <si>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</si>
  <si>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</si>
  <si>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</si>
  <si>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</si>
  <si>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</si>
  <si>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</si>
  <si>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</si>
  <si>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</si>
  <si>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</si>
  <si>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</si>
  <si>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</si>
  <si>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</si>
  <si>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</si>
  <si>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</si>
  <si>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</si>
  <si>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</si>
  <si>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</si>
  <si>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</si>
  <si>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</si>
  <si>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</si>
  <si>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</si>
  <si>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</si>
  <si>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</si>
  <si>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</si>
  <si>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</si>
  <si>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</si>
  <si>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</si>
  <si>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</si>
  <si>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</si>
  <si>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</si>
  <si>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</si>
  <si>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</si>
  <si>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</si>
  <si>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</si>
  <si>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</si>
  <si>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</si>
  <si>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</si>
  <si>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</si>
  <si>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</si>
  <si>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</si>
  <si>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</si>
  <si>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</si>
  <si>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</si>
  <si>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</si>
  <si>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</si>
  <si>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</si>
  <si>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</si>
  <si>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</si>
  <si>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</si>
  <si>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</si>
  <si>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</si>
  <si>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</si>
  <si>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</si>
  <si>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</si>
  <si>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</si>
  <si>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</si>
  <si>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</si>
  <si>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</si>
  <si>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</si>
  <si>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</si>
  <si>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</si>
  <si>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</si>
  <si>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</si>
  <si>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</si>
  <si>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</si>
  <si>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</si>
  <si>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</si>
  <si>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</si>
  <si>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</si>
  <si>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</si>
  <si>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</si>
  <si>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</si>
  <si>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</si>
  <si>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</si>
  <si>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</si>
  <si>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</si>
  <si>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</si>
  <si>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</si>
  <si>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</si>
  <si>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</si>
  <si>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</si>
  <si>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</si>
  <si>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</si>
  <si>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</si>
  <si>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</si>
  <si>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</si>
  <si>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</si>
  <si>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</si>
  <si>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</si>
  <si>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</si>
  <si>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</si>
  <si>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</si>
  <si>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</si>
  <si>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</si>
  <si>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</si>
  <si>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</si>
  <si>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</si>
  <si>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</si>
  <si>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</si>
  <si>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</si>
  <si>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</si>
  <si>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</si>
  <si>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</si>
  <si>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</si>
  <si>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</si>
  <si>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</si>
  <si>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</si>
  <si>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</si>
  <si>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</si>
  <si>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</si>
  <si>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</si>
  <si>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</si>
  <si>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</si>
  <si>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</si>
  <si>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</si>
  <si>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</si>
  <si>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</si>
  <si>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</si>
  <si>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</si>
  <si>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</si>
  <si>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</si>
  <si>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</si>
  <si>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</si>
  <si>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</si>
  <si>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</si>
  <si>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</si>
  <si>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</si>
  <si>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</si>
  <si>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</si>
  <si>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</si>
  <si>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</si>
  <si>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</si>
  <si>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</si>
  <si>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</si>
  <si>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</si>
  <si>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</si>
  <si>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</si>
  <si>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</si>
  <si>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</si>
  <si>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</si>
  <si>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</si>
  <si>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</si>
  <si>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</si>
  <si>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</si>
  <si>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</si>
  <si>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</si>
  <si>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</si>
  <si>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</si>
  <si>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</si>
  <si>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</si>
  <si>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</si>
  <si>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</si>
  <si>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</si>
  <si>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</si>
  <si>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</si>
  <si>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</si>
  <si>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</si>
  <si>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</si>
  <si>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</si>
  <si>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</si>
  <si>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</si>
  <si>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</si>
  <si>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</si>
  <si>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</si>
  <si>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</si>
  <si>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</si>
  <si>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</si>
  <si>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</si>
  <si>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</si>
  <si>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</si>
  <si>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</si>
  <si>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</si>
  <si>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</si>
  <si>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</si>
  <si>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</si>
  <si>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</si>
  <si>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</si>
  <si>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</si>
  <si>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</si>
  <si>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</si>
  <si>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</si>
  <si>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</si>
  <si>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</si>
  <si>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</si>
  <si>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</si>
  <si>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</si>
  <si>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</si>
  <si>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</si>
  <si>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</si>
  <si>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</si>
  <si>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</si>
  <si>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</si>
  <si>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</si>
  <si>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</si>
  <si>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</si>
  <si>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</si>
  <si>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</si>
  <si>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</si>
  <si>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</si>
  <si>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</si>
  <si>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</si>
  <si>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</si>
  <si>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</si>
  <si>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</si>
  <si>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</si>
  <si>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</si>
  <si>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</si>
  <si>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</si>
  <si>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</si>
  <si>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</si>
  <si>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</si>
  <si>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</si>
  <si>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</si>
  <si>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</si>
  <si>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</si>
  <si>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</si>
  <si>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</si>
  <si>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</si>
  <si>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</si>
  <si>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</si>
  <si>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</si>
  <si>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</si>
  <si>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</si>
  <si>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</si>
  <si>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</si>
  <si>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</si>
  <si>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</si>
  <si>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</si>
  <si>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</si>
  <si>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</si>
  <si>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</si>
  <si>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</si>
  <si>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</si>
  <si>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</si>
  <si>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</si>
  <si>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</si>
  <si>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</si>
  <si>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</si>
  <si>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</si>
  <si>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</si>
  <si>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</si>
  <si>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</si>
  <si>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</si>
  <si>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</si>
  <si>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</si>
  <si>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</si>
  <si>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</si>
  <si>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</si>
  <si>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</si>
  <si>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</si>
  <si>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</si>
  <si>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</si>
  <si>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</si>
  <si>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</si>
  <si>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</si>
  <si>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</si>
  <si>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</si>
  <si>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</si>
  <si>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</si>
  <si>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</si>
  <si>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</si>
  <si>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</si>
  <si>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</si>
  <si>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</si>
  <si>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</si>
  <si>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</si>
  <si>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</si>
  <si>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</si>
  <si>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</si>
  <si>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</si>
  <si>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</si>
  <si>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</si>
  <si>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</si>
  <si>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</si>
  <si>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</si>
  <si>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</si>
  <si>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</si>
  <si>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</si>
  <si>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</si>
  <si>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</si>
  <si>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</si>
  <si>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</si>
  <si>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</si>
  <si>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</si>
  <si>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</si>
  <si>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</si>
  <si>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</si>
  <si>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</si>
  <si>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</si>
  <si>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</si>
  <si>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</si>
  <si>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</si>
  <si>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</si>
  <si>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</si>
  <si>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</si>
  <si>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</si>
  <si>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</si>
  <si>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</si>
  <si>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</si>
  <si>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</si>
  <si>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</si>
  <si>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</si>
  <si>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</si>
  <si>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</si>
  <si>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</si>
  <si>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</si>
  <si>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</si>
  <si>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</si>
  <si>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</si>
  <si>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</si>
  <si>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</si>
  <si>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</si>
  <si>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</si>
  <si>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</si>
  <si>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</si>
  <si>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</si>
  <si>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</si>
  <si>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</si>
  <si>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</si>
  <si>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</si>
  <si>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</si>
  <si>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</si>
  <si>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</si>
  <si>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</si>
  <si>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</si>
  <si>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</si>
  <si>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</si>
  <si>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</si>
  <si>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</si>
  <si>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</si>
  <si>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</si>
  <si>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</si>
  <si>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</si>
  <si>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</si>
  <si>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</si>
  <si>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</si>
  <si>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</si>
  <si>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</si>
  <si>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</si>
  <si>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</si>
  <si>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</si>
  <si>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</si>
  <si>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</si>
  <si>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</si>
  <si>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</si>
  <si>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</si>
  <si>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</si>
  <si>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</si>
  <si>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</si>
  <si>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</si>
  <si>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</si>
  <si>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</si>
  <si>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</si>
  <si>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</si>
  <si>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</si>
  <si>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</si>
  <si>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</si>
  <si>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</si>
  <si>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</si>
  <si>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</si>
  <si>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</si>
  <si>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</si>
  <si>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</si>
  <si>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</si>
  <si>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</si>
  <si>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</si>
  <si>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</si>
  <si>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</si>
  <si>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</si>
  <si>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</si>
  <si>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</si>
  <si>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</si>
  <si>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</si>
  <si>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</si>
  <si>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</si>
  <si>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</si>
  <si>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</si>
  <si>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</si>
  <si>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</si>
  <si>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</si>
  <si>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</si>
  <si>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</si>
  <si>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</si>
  <si>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</si>
  <si>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</si>
  <si>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</si>
  <si>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</si>
  <si>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</si>
  <si>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</si>
  <si>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</si>
  <si>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</si>
  <si>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</si>
  <si>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</si>
  <si>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</si>
  <si>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</si>
  <si>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</si>
  <si>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</si>
  <si>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</si>
  <si>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</si>
  <si>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</si>
  <si>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</si>
  <si>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</si>
  <si>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</si>
  <si>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</si>
  <si>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</si>
  <si>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</si>
  <si>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</si>
  <si>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</si>
  <si>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</si>
  <si>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</si>
  <si>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</si>
  <si>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</si>
  <si>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</si>
  <si>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</si>
  <si>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</si>
  <si>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</si>
  <si>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</si>
  <si>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</si>
  <si>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</si>
  <si>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</si>
  <si>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</si>
  <si>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</si>
  <si>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</si>
  <si>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</si>
  <si>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</si>
  <si>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</si>
  <si>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</si>
  <si>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</si>
  <si>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</si>
  <si>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</si>
  <si>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</si>
  <si>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</si>
  <si>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</si>
  <si>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</si>
  <si>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</si>
  <si>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</si>
  <si>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</si>
  <si>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</si>
  <si>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</si>
  <si>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</si>
  <si>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</si>
  <si>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</si>
  <si>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</si>
  <si>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</si>
  <si>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</si>
  <si>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</si>
  <si>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</si>
  <si>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</si>
  <si>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</si>
  <si>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</si>
  <si>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</si>
  <si>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</si>
  <si>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</si>
  <si>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</si>
  <si>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</si>
  <si>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</si>
  <si>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</si>
  <si>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</si>
  <si>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</si>
  <si>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</si>
  <si>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</si>
  <si>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</si>
  <si>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</si>
  <si>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</si>
  <si>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</si>
  <si>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</si>
  <si>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</si>
  <si>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</si>
  <si>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</si>
  <si>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</si>
  <si>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</si>
  <si>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</si>
  <si>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</si>
  <si>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</si>
  <si>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</si>
  <si>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</si>
  <si>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</si>
  <si>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</si>
  <si>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</si>
  <si>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</si>
  <si>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</si>
  <si>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</si>
  <si>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</si>
  <si>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</si>
  <si>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</si>
  <si>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</si>
  <si>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</si>
  <si>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</si>
  <si>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</si>
  <si>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</si>
  <si>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</si>
  <si>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</si>
  <si>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</si>
  <si>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</si>
  <si>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</si>
  <si>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</si>
  <si>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</si>
  <si>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</si>
  <si>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</si>
  <si>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</si>
  <si>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</si>
  <si>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</si>
  <si>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</si>
  <si>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</si>
  <si>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</si>
  <si>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</si>
  <si>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</si>
  <si>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</si>
  <si>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</si>
  <si>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</si>
  <si>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</si>
  <si>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</si>
  <si>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</si>
  <si>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</si>
  <si>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</si>
  <si>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</si>
  <si>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</si>
  <si>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</si>
  <si>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</si>
  <si>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</si>
  <si>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</si>
  <si>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</si>
  <si>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</si>
  <si>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</si>
  <si>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</si>
  <si>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</si>
  <si>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</si>
  <si>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</si>
  <si>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</si>
  <si>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</si>
  <si>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</si>
  <si>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</si>
  <si>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</si>
  <si>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</si>
  <si>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</si>
  <si>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</si>
  <si>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</si>
  <si>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</si>
  <si>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</si>
  <si>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</si>
  <si>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</si>
  <si>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</si>
  <si>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</si>
  <si>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</si>
  <si>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</si>
  <si>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</si>
  <si>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</si>
  <si>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</si>
  <si>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</si>
  <si>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</si>
  <si>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</si>
  <si>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</si>
  <si>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</si>
  <si>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</si>
  <si>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</si>
  <si>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</si>
  <si>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</si>
  <si>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</si>
  <si>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</si>
  <si>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</si>
  <si>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</si>
  <si>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</si>
  <si>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</si>
  <si>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</si>
  <si>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</si>
  <si>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</si>
  <si>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</si>
  <si>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</si>
  <si>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</si>
  <si>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</si>
  <si>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</si>
  <si>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</si>
  <si>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</si>
  <si>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</si>
  <si>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</si>
  <si>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</si>
  <si>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</si>
  <si>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</si>
  <si>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</si>
  <si>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</si>
  <si>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</si>
  <si>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</si>
  <si>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</si>
  <si>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</si>
  <si>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</si>
  <si>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</si>
  <si>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</si>
  <si>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</si>
  <si>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</si>
  <si>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</si>
  <si>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</si>
  <si>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</si>
  <si>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</si>
  <si>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</si>
  <si>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</si>
  <si>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</si>
  <si>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</si>
  <si>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</si>
  <si>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</si>
  <si>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</si>
  <si>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</si>
  <si>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</si>
  <si>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</si>
  <si>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</si>
  <si>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</si>
  <si>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</si>
  <si>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</si>
  <si>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</si>
  <si>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</si>
  <si>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</si>
  <si>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</si>
  <si>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</si>
  <si>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</si>
  <si>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</si>
  <si>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</si>
  <si>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</si>
  <si>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</si>
  <si>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</si>
  <si>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</si>
  <si>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</si>
  <si>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</si>
  <si>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</si>
  <si>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</si>
  <si>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</si>
  <si>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</si>
  <si>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</si>
  <si>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</si>
  <si>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</si>
  <si>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</si>
  <si>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</si>
  <si>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</si>
  <si>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</si>
  <si>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</si>
  <si>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</si>
  <si>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</si>
  <si>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</si>
  <si>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</si>
  <si>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</si>
  <si>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</si>
  <si>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</si>
  <si>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</si>
  <si>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</si>
  <si>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</si>
  <si>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</si>
  <si>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</si>
  <si>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</si>
  <si>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</si>
  <si>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</si>
  <si>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</si>
  <si>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</si>
  <si>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</si>
  <si>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</si>
  <si>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</si>
  <si>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</si>
  <si>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</si>
  <si>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</si>
  <si>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</si>
  <si>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</si>
  <si>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</si>
  <si>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</si>
  <si>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</si>
  <si>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</si>
  <si>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</si>
  <si>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</si>
  <si>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</si>
  <si>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</si>
  <si>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</si>
  <si>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</si>
  <si>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</si>
  <si>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</si>
  <si>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</si>
  <si>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</si>
  <si>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</si>
  <si>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</si>
  <si>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</si>
  <si>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</si>
  <si>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</si>
  <si>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</si>
  <si>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</si>
  <si>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</si>
  <si>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</si>
  <si>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</si>
  <si>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</si>
  <si>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</si>
  <si>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</si>
  <si>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</si>
  <si>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</si>
  <si>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</si>
  <si>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</si>
  <si>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</si>
  <si>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</si>
  <si>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</si>
  <si>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</si>
  <si>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</si>
  <si>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</si>
  <si>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</si>
  <si>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</si>
  <si>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</si>
  <si>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</si>
  <si>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</si>
  <si>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</si>
  <si>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</si>
  <si>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</si>
  <si>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</si>
  <si>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</si>
  <si>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</si>
  <si>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</si>
  <si>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</si>
  <si>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</si>
  <si>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</si>
  <si>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</si>
  <si>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</si>
  <si>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</si>
  <si>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</si>
  <si>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</si>
  <si>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</si>
  <si>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</si>
  <si>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</si>
  <si>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</si>
  <si>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</si>
  <si>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</si>
  <si>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</si>
  <si>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</si>
  <si>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</si>
  <si>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</si>
  <si>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</si>
  <si>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</si>
  <si>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</si>
  <si>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</si>
  <si>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</si>
  <si>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</si>
  <si>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</si>
  <si>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</si>
  <si>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</si>
  <si>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</si>
  <si>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</si>
  <si>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</si>
  <si>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</si>
  <si>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</si>
  <si>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</si>
  <si>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</si>
  <si>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</si>
  <si>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</si>
  <si>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</si>
  <si>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</si>
  <si>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</si>
  <si>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</si>
  <si>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</si>
  <si>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</si>
  <si>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</si>
  <si>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</si>
  <si>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</si>
  <si>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</si>
  <si>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</si>
  <si>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</si>
  <si>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</si>
  <si>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</si>
  <si>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</si>
  <si>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</si>
  <si>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</si>
  <si>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</si>
  <si>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</si>
  <si>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</si>
  <si>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</si>
  <si>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</si>
  <si>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</si>
  <si>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</si>
  <si>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</si>
  <si>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</si>
  <si>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</si>
  <si>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</si>
  <si>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</si>
  <si>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</si>
  <si>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</si>
  <si>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</si>
  <si>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</si>
  <si>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</si>
  <si>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</si>
  <si>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</si>
  <si>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</si>
  <si>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</si>
  <si>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</si>
  <si>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</si>
  <si>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</si>
  <si>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</si>
  <si>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</si>
  <si>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</si>
  <si>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</si>
  <si>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</si>
  <si>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</si>
  <si>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</si>
  <si>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</si>
  <si>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</si>
  <si>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</si>
  <si>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</si>
  <si>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</si>
  <si>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</si>
  <si>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</si>
  <si>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</si>
  <si>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</si>
  <si>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</si>
  <si>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</si>
  <si>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</si>
  <si>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</si>
  <si>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</si>
  <si>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</si>
  <si>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</si>
  <si>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</si>
  <si>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</si>
  <si>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</si>
  <si>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</si>
  <si>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</si>
  <si>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</si>
  <si>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</si>
  <si>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</si>
  <si>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</si>
  <si>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</si>
  <si>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</si>
  <si>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</si>
  <si>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</si>
  <si>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</si>
  <si>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</si>
  <si>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</si>
  <si>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</si>
  <si>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</si>
  <si>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</si>
  <si>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</si>
  <si>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</si>
  <si>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</si>
  <si>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</si>
  <si>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</si>
  <si>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</si>
  <si>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</si>
  <si>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</si>
  <si>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</si>
  <si>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</si>
  <si>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</si>
  <si>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</si>
  <si>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</si>
  <si>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</si>
  <si>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</si>
  <si>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</si>
  <si>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</si>
  <si>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</si>
  <si>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</si>
  <si>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</si>
  <si>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</si>
  <si>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</si>
  <si>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</si>
  <si>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</si>
  <si>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</si>
  <si>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</si>
  <si>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</si>
  <si>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</si>
  <si>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</si>
  <si>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</si>
  <si>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</si>
  <si>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</si>
  <si>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</si>
  <si>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</si>
  <si>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</si>
  <si>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</si>
  <si>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</si>
  <si>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</si>
  <si>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</si>
  <si>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</si>
  <si>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</si>
  <si>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</si>
  <si>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</si>
  <si>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</si>
  <si>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</si>
  <si>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</si>
  <si>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</si>
  <si>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</si>
  <si>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</si>
  <si>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</si>
  <si>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</si>
  <si>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</si>
  <si>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</si>
  <si>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</si>
  <si>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</si>
  <si>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</si>
  <si>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</si>
  <si>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</si>
  <si>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</si>
  <si>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</si>
  <si>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</si>
  <si>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</si>
  <si>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</si>
  <si>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</si>
  <si>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</si>
  <si>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</si>
  <si>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</si>
  <si>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</si>
  <si>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</si>
  <si>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</si>
  <si>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</si>
  <si>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</si>
  <si>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</si>
  <si>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</si>
  <si>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</si>
  <si>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</si>
  <si>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</si>
  <si>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</si>
  <si>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</si>
  <si>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</si>
  <si>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</si>
  <si>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</si>
  <si>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</si>
  <si>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</si>
  <si>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</si>
  <si>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</si>
  <si>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</si>
  <si>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</si>
  <si>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</si>
  <si>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</si>
  <si>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</si>
  <si>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</si>
  <si>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</si>
  <si>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</si>
  <si>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</si>
  <si>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</si>
  <si>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</si>
  <si>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</si>
  <si>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</si>
  <si>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</si>
  <si>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</si>
  <si>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</si>
  <si>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</si>
  <si>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</si>
  <si>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</si>
  <si>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</si>
  <si>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</si>
  <si>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</si>
  <si>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</si>
  <si>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</si>
  <si>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</si>
  <si>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</si>
  <si>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</si>
  <si>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</si>
  <si>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</si>
  <si>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</si>
  <si>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</si>
  <si>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</si>
  <si>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</si>
  <si>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</si>
  <si>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</si>
  <si>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</si>
  <si>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</si>
  <si>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</si>
  <si>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</si>
  <si>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</si>
  <si>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</si>
  <si>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</si>
  <si>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</si>
  <si>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</si>
  <si>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</si>
  <si>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</si>
  <si>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</si>
  <si>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</si>
  <si>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</si>
  <si>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</si>
  <si>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</si>
  <si>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</si>
  <si>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</si>
  <si>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</si>
  <si>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</si>
  <si>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</si>
  <si>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</si>
  <si>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</si>
  <si>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</si>
  <si>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</si>
  <si>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</si>
  <si>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</si>
  <si>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</si>
  <si>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</si>
  <si>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</si>
  <si>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</si>
  <si>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</si>
  <si>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</si>
  <si>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</si>
  <si>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</si>
  <si>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</si>
  <si>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</si>
  <si>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</si>
  <si>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</si>
  <si>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</si>
  <si>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</si>
  <si>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</si>
  <si>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</si>
  <si>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</si>
  <si>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</si>
  <si>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</si>
  <si>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</si>
  <si>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</si>
  <si>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</si>
  <si>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</si>
  <si>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</si>
  <si>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</si>
  <si>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</si>
  <si>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</si>
  <si>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</si>
  <si>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</si>
  <si>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</si>
  <si>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</si>
  <si>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</si>
  <si>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</si>
  <si>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</si>
  <si>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</si>
  <si>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</si>
  <si>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</si>
  <si>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</si>
  <si>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</si>
  <si>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</si>
  <si>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</si>
  <si>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</si>
  <si>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</si>
  <si>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</si>
  <si>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</si>
  <si>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</si>
  <si>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</si>
  <si>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</si>
  <si>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</si>
  <si>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</si>
  <si>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</si>
  <si>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</si>
  <si>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</si>
  <si>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</si>
  <si>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</si>
  <si>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</si>
  <si>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</si>
  <si>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</si>
  <si>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</si>
  <si>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</si>
  <si>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</si>
  <si>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</si>
  <si>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</si>
  <si>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</si>
  <si>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</si>
  <si>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</si>
  <si>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</si>
  <si>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</si>
  <si>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</si>
  <si>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</si>
  <si>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</si>
  <si>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</si>
  <si>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</si>
  <si>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</si>
  <si>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</si>
  <si>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</si>
  <si>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</si>
  <si>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</si>
  <si>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</si>
  <si>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</si>
  <si>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</si>
  <si>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</si>
  <si>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</si>
  <si>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</si>
  <si>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</si>
  <si>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</si>
  <si>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</si>
  <si>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</si>
  <si>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</si>
  <si>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</si>
  <si>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</si>
  <si>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</si>
  <si>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</si>
  <si>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</si>
  <si>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</si>
  <si>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</si>
  <si>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</si>
  <si>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</si>
  <si>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</si>
  <si>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</si>
  <si>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</si>
  <si>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</si>
  <si>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</si>
  <si>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</si>
  <si>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</si>
  <si>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</si>
  <si>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</si>
  <si>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</si>
  <si>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</si>
  <si>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</si>
  <si>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</si>
  <si>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</si>
  <si>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</si>
  <si>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</si>
  <si>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</si>
  <si>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</si>
  <si>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</si>
  <si>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</si>
  <si>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</si>
  <si>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</si>
  <si>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</si>
  <si>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</si>
  <si>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</si>
  <si>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</si>
  <si>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</si>
  <si>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</si>
  <si>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</si>
  <si>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</si>
  <si>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</si>
  <si>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</si>
  <si>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</si>
  <si>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</si>
  <si>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</si>
  <si>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</si>
  <si>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</si>
  <si>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</si>
  <si>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</si>
  <si>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</si>
  <si>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</si>
  <si>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</si>
  <si>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</si>
  <si>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</si>
  <si>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</si>
  <si>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</si>
  <si>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</si>
  <si>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</si>
  <si>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</si>
  <si>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</si>
  <si>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</si>
  <si>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</si>
  <si>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</si>
  <si>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</si>
  <si>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</si>
  <si>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</si>
  <si>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</si>
  <si>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</si>
  <si>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</si>
  <si>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</si>
  <si>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</si>
  <si>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</si>
  <si>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</si>
  <si>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</si>
  <si>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</si>
  <si>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</si>
  <si>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</si>
  <si>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</si>
  <si>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</si>
  <si>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</si>
  <si>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</si>
  <si>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</si>
  <si>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</si>
  <si>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</si>
  <si>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</si>
  <si>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</si>
  <si>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</si>
  <si>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</si>
  <si>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</si>
  <si>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</si>
  <si>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</si>
  <si>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</si>
  <si>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</si>
  <si>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</si>
  <si>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</si>
  <si>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</si>
  <si>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</si>
  <si>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</si>
  <si>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</si>
  <si>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</si>
  <si>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</si>
  <si>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</si>
  <si>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</si>
  <si>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</si>
  <si>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</si>
  <si>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</si>
  <si>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</si>
  <si>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</si>
  <si>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</si>
  <si>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</si>
  <si>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</si>
  <si>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</si>
  <si>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</si>
  <si>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</si>
  <si>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</si>
  <si>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</si>
  <si>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</si>
  <si>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</si>
  <si>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</si>
  <si>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</si>
  <si>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</si>
  <si>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</si>
  <si>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</si>
  <si>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</si>
  <si>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</si>
  <si>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</si>
  <si>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</si>
  <si>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</si>
  <si>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</si>
  <si>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</si>
  <si>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</si>
  <si>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</si>
  <si>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</si>
  <si>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</si>
  <si>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</si>
  <si>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</si>
  <si>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</si>
  <si>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</si>
  <si>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</si>
  <si>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</si>
  <si>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</si>
  <si>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</si>
  <si>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</si>
  <si>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</si>
  <si>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</si>
  <si>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</si>
  <si>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</si>
  <si>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</si>
  <si>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</si>
  <si>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</si>
  <si>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</si>
  <si>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</si>
  <si>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</si>
  <si>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</si>
  <si>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</si>
  <si>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</si>
  <si>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</si>
  <si>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</si>
  <si>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</si>
  <si>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</si>
  <si>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</si>
  <si>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</si>
  <si>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</si>
  <si>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</si>
  <si>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</si>
  <si>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</si>
  <si>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</si>
  <si>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</si>
  <si>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</si>
  <si>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</si>
  <si>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</si>
  <si>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</si>
  <si>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</si>
  <si>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</si>
  <si>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</si>
  <si>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</si>
  <si>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</si>
  <si>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</si>
  <si>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</si>
  <si>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</si>
  <si>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</si>
  <si>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</si>
  <si>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</si>
  <si>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</si>
  <si>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</si>
  <si>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</si>
  <si>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</si>
  <si>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</si>
  <si>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</si>
  <si>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</si>
  <si>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</si>
  <si>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</si>
  <si>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</si>
  <si>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</si>
  <si>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</si>
  <si>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</si>
  <si>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</si>
  <si>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</si>
  <si>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</si>
  <si>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</si>
  <si>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</si>
  <si>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</si>
  <si>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</si>
  <si>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</si>
  <si>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</si>
  <si>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</si>
  <si>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</si>
  <si>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</si>
  <si>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</si>
  <si>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</si>
  <si>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</si>
  <si>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</si>
  <si>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</si>
  <si>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</si>
  <si>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</si>
  <si>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</si>
  <si>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</si>
  <si>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</si>
  <si>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</si>
  <si>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</si>
  <si>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</si>
  <si>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</si>
  <si>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</si>
  <si>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</si>
  <si>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</si>
  <si>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</si>
  <si>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</si>
  <si>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</si>
  <si>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</si>
  <si>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</si>
  <si>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</si>
  <si>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</si>
  <si>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</si>
  <si>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</si>
  <si>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</si>
  <si>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</si>
  <si>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</si>
  <si>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</si>
  <si>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</si>
  <si>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</si>
  <si>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</si>
  <si>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</si>
  <si>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</si>
  <si>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</si>
  <si>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</si>
  <si>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</si>
  <si>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</si>
  <si>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</si>
  <si>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</si>
  <si>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</si>
  <si>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</si>
  <si>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</si>
  <si>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</si>
  <si>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</si>
  <si>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</si>
  <si>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</si>
  <si>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</si>
  <si>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</si>
  <si>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</si>
  <si>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</si>
  <si>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</si>
  <si>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</si>
  <si>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</si>
  <si>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</si>
  <si>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</si>
  <si>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</si>
  <si>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</si>
  <si>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</si>
  <si>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</si>
  <si>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</si>
  <si>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</si>
  <si>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</si>
  <si>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</si>
  <si>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</si>
  <si>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</si>
  <si>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</si>
  <si>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</si>
  <si>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</si>
  <si>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</si>
  <si>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</si>
  <si>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</si>
  <si>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</si>
  <si>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</si>
  <si>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</si>
  <si>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</si>
  <si>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</si>
  <si>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</si>
  <si>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</si>
  <si>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</si>
  <si>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</si>
  <si>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</si>
  <si>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</si>
  <si>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</si>
  <si>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</si>
  <si>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</si>
  <si>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</si>
  <si>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</si>
  <si>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</si>
  <si>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</si>
  <si>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</si>
  <si>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</si>
  <si>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</si>
  <si>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</si>
  <si>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</si>
  <si>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</si>
  <si>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</si>
  <si>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</si>
  <si>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</si>
  <si>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</si>
  <si>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</si>
  <si>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</si>
  <si>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</si>
  <si>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</si>
  <si>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</si>
  <si>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</si>
  <si>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</si>
  <si>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</si>
  <si>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</si>
  <si>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</si>
  <si>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</si>
  <si>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</si>
  <si>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</si>
  <si>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</si>
  <si>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</si>
  <si>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</si>
  <si>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</si>
  <si>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</si>
  <si>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</si>
  <si>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</si>
  <si>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</si>
  <si>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</si>
  <si>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</si>
  <si>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</si>
  <si>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</si>
  <si>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</si>
  <si>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</si>
  <si>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</si>
  <si>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</si>
  <si>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</si>
  <si>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</si>
  <si>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</si>
  <si>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</si>
  <si>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</si>
  <si>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</si>
  <si>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</si>
  <si>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</si>
  <si>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</si>
  <si>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</si>
  <si>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</si>
  <si>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</si>
  <si>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</si>
  <si>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</si>
  <si>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</si>
  <si>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</si>
  <si>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</si>
  <si>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</si>
  <si>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</si>
  <si>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</si>
  <si>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</si>
  <si>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</si>
  <si>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</si>
  <si>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</si>
  <si>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</si>
  <si>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</si>
  <si>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</si>
  <si>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</si>
  <si>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</si>
  <si>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</si>
  <si>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</si>
  <si>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</si>
  <si>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</si>
  <si>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</si>
  <si>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</si>
  <si>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</si>
  <si>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</si>
  <si>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</si>
  <si>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</si>
  <si>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</si>
  <si>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</si>
  <si>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</si>
  <si>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</si>
  <si>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</si>
  <si>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</si>
  <si>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</si>
  <si>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</si>
  <si>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</si>
  <si>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</si>
  <si>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</si>
  <si>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</si>
  <si>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</si>
  <si>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</si>
  <si>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</si>
  <si>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</si>
  <si>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</si>
  <si>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</si>
  <si>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</si>
  <si>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</si>
  <si>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</si>
  <si>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</si>
  <si>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</si>
  <si>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</si>
  <si>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</si>
  <si>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</si>
  <si>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</si>
  <si>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</si>
  <si>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</si>
  <si>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</si>
  <si>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</si>
  <si>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</si>
  <si>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</si>
  <si>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</si>
  <si>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</si>
  <si>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</si>
  <si>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</si>
  <si>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</si>
  <si>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</si>
  <si>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</si>
  <si>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</si>
  <si>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</si>
  <si>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</si>
  <si>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</si>
  <si>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</si>
  <si>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</si>
  <si>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</si>
  <si>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</si>
  <si>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</si>
  <si>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</si>
  <si>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</si>
  <si>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</si>
  <si>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</si>
  <si>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</si>
  <si>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</si>
  <si>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</si>
  <si>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</si>
  <si>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</si>
  <si>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</si>
  <si>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</si>
  <si>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</si>
  <si>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</si>
  <si>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</si>
  <si>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</si>
  <si>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</si>
  <si>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</si>
  <si>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</si>
  <si>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</si>
  <si>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</si>
  <si>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</si>
  <si>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</si>
  <si>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</si>
  <si>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</si>
  <si>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</si>
  <si>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</si>
  <si>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</si>
  <si>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</si>
  <si>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</si>
  <si>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</si>
  <si>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</si>
  <si>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</si>
  <si>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</si>
  <si>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</si>
  <si>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</si>
  <si>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</si>
  <si>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</si>
  <si>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</si>
  <si>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</si>
  <si>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</si>
  <si>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</si>
  <si>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</si>
  <si>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</si>
  <si>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</si>
  <si>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</si>
  <si>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</si>
  <si>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</si>
  <si>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</si>
  <si>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</si>
  <si>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</si>
  <si>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</si>
  <si>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</si>
  <si>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</si>
  <si>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</si>
  <si>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</si>
  <si>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</si>
  <si>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</si>
  <si>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</si>
  <si>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</si>
  <si>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</si>
  <si>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</si>
  <si>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</si>
  <si>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</si>
  <si>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</si>
  <si>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</si>
  <si>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</si>
  <si>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</si>
  <si>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</si>
  <si>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</si>
  <si>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</si>
  <si>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</si>
  <si>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</si>
  <si>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</si>
  <si>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</si>
  <si>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</si>
  <si>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</si>
  <si>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</si>
  <si>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</si>
  <si>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</si>
  <si>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</si>
  <si>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</si>
  <si>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</si>
  <si>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</si>
  <si>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</si>
  <si>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</si>
  <si>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</si>
  <si>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</si>
  <si>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</si>
  <si>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</si>
  <si>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</si>
  <si>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</si>
  <si>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</si>
  <si>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</si>
  <si>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</si>
  <si>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</si>
  <si>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</si>
  <si>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</si>
  <si>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</si>
  <si>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</si>
  <si>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</si>
  <si>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</si>
  <si>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</si>
  <si>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</si>
  <si>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</si>
  <si>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</si>
  <si>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</si>
  <si>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</si>
  <si>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</si>
  <si>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</si>
  <si>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</si>
  <si>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</si>
  <si>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</si>
  <si>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</si>
  <si>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</si>
  <si>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</si>
  <si>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</si>
  <si>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</si>
  <si>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</si>
  <si>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</si>
  <si>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</si>
  <si>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</si>
  <si>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</si>
  <si>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</si>
  <si>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</si>
  <si>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</si>
  <si>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</si>
  <si>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</si>
  <si>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</si>
  <si>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</si>
  <si>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</si>
  <si>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</si>
  <si>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</si>
  <si>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</si>
  <si>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</si>
  <si>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</si>
  <si>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</si>
  <si>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</si>
  <si>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</si>
  <si>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</si>
  <si>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</si>
  <si>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</si>
  <si>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</si>
  <si>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</si>
  <si>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</si>
  <si>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</si>
  <si>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</si>
  <si>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</si>
  <si>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</si>
  <si>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</si>
  <si>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</si>
  <si>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</si>
  <si>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</si>
  <si>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</si>
  <si>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</si>
  <si>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</si>
  <si>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</si>
  <si>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</si>
  <si>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</si>
  <si>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</si>
  <si>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</si>
  <si>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</si>
  <si>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</si>
  <si>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</si>
  <si>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</si>
  <si>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</si>
  <si>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</si>
  <si>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</si>
  <si>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</si>
  <si>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</si>
  <si>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</si>
  <si>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</si>
  <si>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</si>
  <si>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</si>
  <si>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</si>
  <si>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</si>
  <si>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</si>
  <si>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</si>
  <si>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</si>
  <si>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</si>
  <si>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</si>
  <si>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</si>
  <si>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</si>
  <si>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</si>
  <si>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</si>
  <si>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</si>
  <si>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</si>
  <si>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</si>
  <si>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</si>
  <si>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</si>
  <si>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</si>
  <si>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</si>
  <si>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</si>
  <si>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</si>
  <si>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</si>
  <si>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</si>
  <si>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</si>
  <si>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</si>
  <si>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</si>
  <si>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</si>
  <si>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</si>
  <si>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</si>
  <si>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</si>
  <si>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</si>
  <si>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</si>
  <si>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</si>
  <si>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</si>
  <si>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</si>
  <si>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</si>
  <si>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</si>
  <si>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</si>
  <si>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</si>
  <si>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</si>
  <si>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</si>
  <si>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</si>
  <si>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</si>
  <si>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</si>
  <si>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</si>
  <si>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</si>
  <si>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</si>
  <si>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</si>
  <si>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</si>
  <si>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</si>
  <si>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</si>
  <si>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</si>
  <si>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</si>
  <si>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</si>
  <si>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</si>
  <si>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</si>
  <si>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</si>
  <si>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</si>
  <si>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</si>
  <si>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</si>
  <si>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</si>
  <si>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</si>
  <si>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</si>
  <si>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</si>
  <si>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</si>
  <si>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</si>
  <si>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</si>
  <si>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</si>
  <si>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</si>
  <si>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</si>
  <si>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</si>
  <si>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</si>
  <si>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</si>
  <si>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</si>
  <si>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</si>
  <si>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</si>
  <si>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</si>
  <si>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</si>
  <si>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</si>
  <si>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</si>
  <si>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</si>
  <si>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</si>
  <si>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</si>
  <si>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</si>
  <si>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</si>
  <si>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</si>
  <si>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</si>
  <si>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</si>
  <si>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</si>
  <si>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</si>
  <si>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</si>
  <si>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</si>
  <si>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</si>
  <si>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</si>
  <si>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</si>
  <si>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</si>
  <si>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</si>
  <si>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</si>
  <si>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</si>
  <si>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</si>
  <si>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</si>
  <si>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</si>
  <si>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</si>
  <si>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</si>
  <si>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</si>
  <si>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</si>
  <si>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</si>
  <si>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</si>
  <si>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</si>
  <si>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</si>
  <si>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</si>
  <si>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</si>
  <si>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</si>
  <si>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</si>
  <si>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</si>
  <si>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</si>
  <si>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</si>
  <si>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</si>
  <si>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</si>
  <si>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</si>
  <si>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</si>
  <si>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</si>
  <si>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</si>
  <si>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</si>
  <si>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</si>
  <si>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</si>
  <si>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</si>
  <si>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</si>
  <si>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</si>
  <si>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</si>
  <si>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</si>
  <si>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</si>
  <si>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</si>
  <si>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</si>
  <si>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</si>
  <si>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</si>
  <si>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</si>
  <si>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</si>
  <si>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</si>
  <si>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</si>
  <si>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</si>
  <si>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</si>
  <si>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</si>
  <si>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</si>
  <si>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</si>
  <si>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</si>
  <si>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</si>
  <si>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</si>
  <si>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</si>
  <si>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</si>
  <si>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</si>
  <si>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</si>
  <si>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</si>
  <si>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</si>
  <si>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</si>
  <si>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</si>
  <si>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</si>
  <si>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</si>
  <si>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</si>
  <si>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</si>
  <si>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</si>
  <si>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</si>
  <si>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</si>
  <si>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</si>
  <si>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</si>
  <si>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</si>
  <si>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</si>
  <si>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</si>
  <si>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</si>
  <si>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</si>
  <si>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</si>
  <si>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</si>
  <si>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</si>
  <si>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</si>
  <si>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</si>
  <si>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</si>
  <si>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</si>
  <si>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</si>
  <si>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</si>
  <si>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</si>
  <si>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</si>
  <si>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</si>
  <si>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</si>
  <si>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</si>
  <si>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</si>
  <si>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</si>
  <si>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</si>
  <si>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</si>
  <si>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</si>
  <si>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</si>
  <si>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</si>
  <si>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</si>
  <si>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</si>
  <si>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</si>
  <si>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</si>
  <si>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</si>
  <si>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</si>
  <si>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</si>
  <si>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</si>
  <si>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</si>
  <si>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</si>
  <si>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</si>
  <si>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</si>
  <si>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</si>
  <si>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</si>
  <si>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</si>
  <si>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</si>
  <si>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</si>
  <si>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</si>
  <si>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</si>
  <si>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</si>
  <si>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</si>
  <si>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</si>
  <si>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</si>
  <si>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</si>
  <si>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</si>
  <si>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</si>
  <si>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</si>
  <si>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</si>
  <si>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</si>
  <si>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</si>
  <si>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</si>
  <si>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</si>
  <si>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</si>
  <si>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</si>
  <si>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</si>
  <si>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</si>
  <si>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</si>
  <si>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</si>
  <si>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</si>
  <si>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</si>
  <si>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</si>
  <si>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</si>
  <si>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</si>
  <si>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</si>
  <si>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</si>
  <si>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</si>
  <si>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</si>
  <si>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</si>
  <si>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</si>
  <si>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</si>
  <si>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</si>
  <si>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</si>
  <si>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</si>
  <si>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</si>
  <si>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</si>
  <si>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</si>
  <si>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</si>
  <si>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</si>
  <si>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</si>
  <si>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</si>
  <si>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</si>
  <si>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</si>
  <si>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</si>
  <si>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</si>
  <si>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</si>
  <si>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</si>
  <si>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</si>
  <si>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</si>
  <si>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</si>
  <si>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</si>
  <si>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</si>
  <si>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</si>
  <si>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</si>
  <si>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</si>
  <si>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</si>
  <si>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</si>
  <si>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</si>
  <si>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</si>
  <si>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</si>
  <si>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</si>
  <si>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</si>
  <si>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</si>
  <si>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</si>
  <si>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</si>
  <si>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</si>
  <si>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</si>
  <si>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</si>
  <si>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</si>
  <si>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</si>
  <si>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</si>
  <si>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</si>
  <si>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</si>
  <si>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</si>
  <si>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</si>
  <si>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</si>
  <si>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</si>
  <si>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</si>
  <si>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</si>
  <si>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</si>
  <si>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</si>
  <si>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</si>
  <si>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</si>
  <si>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</si>
  <si>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</si>
  <si>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</si>
  <si>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</si>
  <si>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</si>
  <si>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</si>
  <si>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</si>
  <si>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</si>
  <si>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</si>
  <si>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</si>
  <si>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</si>
  <si>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</si>
  <si>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</si>
  <si>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</si>
  <si>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</si>
  <si>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</si>
  <si>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</si>
  <si>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</si>
  <si>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</si>
  <si>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</si>
  <si>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</si>
  <si>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</si>
  <si>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</si>
  <si>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</si>
  <si>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</si>
  <si>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</si>
  <si>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</si>
  <si>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</si>
  <si>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</si>
  <si>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</si>
  <si>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</si>
  <si>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</si>
  <si>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</si>
  <si>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</si>
  <si>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</si>
  <si>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</si>
  <si>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</si>
  <si>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</si>
  <si>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</si>
  <si>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</si>
  <si>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</si>
  <si>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</si>
  <si>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</si>
  <si>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</si>
  <si>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</si>
  <si>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</si>
  <si>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</si>
  <si>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</si>
  <si>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</si>
  <si>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</si>
  <si>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</si>
  <si>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</si>
  <si>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</si>
  <si>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</si>
  <si>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</si>
  <si>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</si>
  <si>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</si>
  <si>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</si>
  <si>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</si>
  <si>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</si>
  <si>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</si>
  <si>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</si>
  <si>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</si>
  <si>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</si>
  <si>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</si>
  <si>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</si>
  <si>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</si>
  <si>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</si>
  <si>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</si>
  <si>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</si>
  <si>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</si>
  <si>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</si>
  <si>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</si>
  <si>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</si>
  <si>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</si>
  <si>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</si>
  <si>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</si>
  <si>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</si>
  <si>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</si>
  <si>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</si>
  <si>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</si>
  <si>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</si>
  <si>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</si>
  <si>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</si>
  <si>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</si>
  <si>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</si>
  <si>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</si>
  <si>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</si>
  <si>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</si>
  <si>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</si>
  <si>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</si>
  <si>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</si>
  <si>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</si>
  <si>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</si>
  <si>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</si>
  <si>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</si>
  <si>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</si>
  <si>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</si>
  <si>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</si>
  <si>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</si>
  <si>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</si>
  <si>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</si>
  <si>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</si>
  <si>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</si>
  <si>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</si>
  <si>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</si>
  <si>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</si>
  <si>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</si>
  <si>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</si>
  <si>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</si>
  <si>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</si>
  <si>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</si>
  <si>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</si>
  <si>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</si>
  <si>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</si>
  <si>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</si>
  <si>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</si>
  <si>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</si>
  <si>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</si>
  <si>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</si>
  <si>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</si>
  <si>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</si>
  <si>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</si>
  <si>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</si>
  <si>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</si>
  <si>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</si>
  <si>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</si>
  <si>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</si>
  <si>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</si>
  <si>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</si>
  <si>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</si>
  <si>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</si>
  <si>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</si>
  <si>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</si>
  <si>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</si>
  <si>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</si>
  <si>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</si>
  <si>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</si>
  <si>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</si>
  <si>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</si>
  <si>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</si>
  <si>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</si>
  <si>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</si>
  <si>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</si>
  <si>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</si>
  <si>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</si>
  <si>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</si>
  <si>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</si>
  <si>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</si>
  <si>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</si>
  <si>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</si>
  <si>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</si>
  <si>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</si>
  <si>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</si>
  <si>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</si>
  <si>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</si>
  <si>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</si>
  <si>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</si>
  <si>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</si>
  <si>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</si>
  <si>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</si>
  <si>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</si>
  <si>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</si>
  <si>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</si>
  <si>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</si>
  <si>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</si>
  <si>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</si>
  <si>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</si>
  <si>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</si>
  <si>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</si>
  <si>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</si>
  <si>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</si>
  <si>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</si>
  <si>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</si>
  <si>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</si>
  <si>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</si>
  <si>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</si>
  <si>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</si>
  <si>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</si>
  <si>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</si>
  <si>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</si>
  <si>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</si>
  <si>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</si>
  <si>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</si>
  <si>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</si>
  <si>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</si>
  <si>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</si>
  <si>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</si>
  <si>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</si>
  <si>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</si>
  <si>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</si>
  <si>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</si>
  <si>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</si>
  <si>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</si>
  <si>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</si>
  <si>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</si>
  <si>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</si>
  <si>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</si>
  <si>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</si>
  <si>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</si>
  <si>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</si>
  <si>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</si>
  <si>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</si>
  <si>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</si>
  <si>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</si>
  <si>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</si>
  <si>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</si>
  <si>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</si>
  <si>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</si>
  <si>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</si>
  <si>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</si>
  <si>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</si>
  <si>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</si>
  <si>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</si>
  <si>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</si>
  <si>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</si>
  <si>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</si>
  <si>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</si>
  <si>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</si>
  <si>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</si>
  <si>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</si>
  <si>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</si>
  <si>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</si>
  <si>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</si>
  <si>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</si>
  <si>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</si>
  <si>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</si>
  <si>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</si>
  <si>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</si>
  <si>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</si>
  <si>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</si>
  <si>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</si>
  <si>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</si>
  <si>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</si>
  <si>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</si>
  <si>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</si>
  <si>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</si>
  <si>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</si>
  <si>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</si>
  <si>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</si>
  <si>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</si>
  <si>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</si>
  <si>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</si>
  <si>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</si>
  <si>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</si>
  <si>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</si>
  <si>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</si>
  <si>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</si>
  <si>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</si>
  <si>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</si>
  <si>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</si>
  <si>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</si>
  <si>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</si>
  <si>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</si>
  <si>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</si>
  <si>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</si>
  <si>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</si>
  <si>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</si>
  <si>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</si>
  <si>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</si>
  <si>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</si>
  <si>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</si>
  <si>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</si>
  <si>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</si>
  <si>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</si>
  <si>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</si>
  <si>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</si>
  <si>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</si>
  <si>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</si>
  <si>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</si>
  <si>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</si>
  <si>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</si>
  <si>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</si>
  <si>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</si>
  <si>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</si>
  <si>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</si>
  <si>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</si>
  <si>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</si>
  <si>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</si>
  <si>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</si>
  <si>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</si>
  <si>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</si>
  <si>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</si>
  <si>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</si>
  <si>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</si>
  <si>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</si>
  <si>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</si>
  <si>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</si>
  <si>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</si>
  <si>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</si>
  <si>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</si>
  <si>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</si>
  <si>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</si>
  <si>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</si>
  <si>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</si>
  <si>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</si>
  <si>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</si>
  <si>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</si>
  <si>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</si>
  <si>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</si>
  <si>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</si>
  <si>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</si>
  <si>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</si>
  <si>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</si>
  <si>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</si>
  <si>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</si>
  <si>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</si>
  <si>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</si>
  <si>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</si>
  <si>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</si>
  <si>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</si>
  <si>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</si>
  <si>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</si>
  <si>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</si>
  <si>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</si>
  <si>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</si>
  <si>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</si>
  <si>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</si>
  <si>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</si>
  <si>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</si>
  <si>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</si>
  <si>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</si>
  <si>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</si>
  <si>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</si>
  <si>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</si>
  <si>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</si>
  <si>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</si>
  <si>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</si>
  <si>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</si>
  <si>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</si>
  <si>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</si>
  <si>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</si>
  <si>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</si>
  <si>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</si>
  <si>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</si>
  <si>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</si>
  <si>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</si>
  <si>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</si>
  <si>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</si>
  <si>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</si>
  <si>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</si>
  <si>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</si>
  <si>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</si>
  <si>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</si>
  <si>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</si>
  <si>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</si>
  <si>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</si>
  <si>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</si>
  <si>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</si>
  <si>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</si>
  <si>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</si>
  <si>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</si>
  <si>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</si>
  <si>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</si>
  <si>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</si>
  <si>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</si>
  <si>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</si>
  <si>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</si>
  <si>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</si>
  <si>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</si>
  <si>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</si>
  <si>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</si>
  <si>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</si>
  <si>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</si>
  <si>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</si>
  <si>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</si>
  <si>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</si>
  <si>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</si>
  <si>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</si>
  <si>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</si>
  <si>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</si>
  <si>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</si>
  <si>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</si>
  <si>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</si>
  <si>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</si>
  <si>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</si>
  <si>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</si>
  <si>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</si>
  <si>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</si>
  <si>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</si>
  <si>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</si>
  <si>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</si>
  <si>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</si>
  <si>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</si>
  <si>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</si>
  <si>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</si>
  <si>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</si>
  <si>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</si>
  <si>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</si>
  <si>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</si>
  <si>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</si>
  <si>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</si>
  <si>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</si>
  <si>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</si>
  <si>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</si>
  <si>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</si>
  <si>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</si>
  <si>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</si>
  <si>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</si>
  <si>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</si>
  <si>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</si>
  <si>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</si>
  <si>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</si>
  <si>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</si>
  <si>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</si>
  <si>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</si>
  <si>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</si>
  <si>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</si>
  <si>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</si>
  <si>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</si>
  <si>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</si>
  <si>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</si>
  <si>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</si>
  <si>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</si>
  <si>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</si>
  <si>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</si>
  <si>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</si>
  <si>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</si>
  <si>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</si>
  <si>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</si>
  <si>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</si>
  <si>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</si>
  <si>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</si>
  <si>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</si>
  <si>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</si>
  <si>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</si>
  <si>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</si>
  <si>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</si>
  <si>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</si>
  <si>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</si>
  <si>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</si>
  <si>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</si>
  <si>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</si>
  <si>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</si>
  <si>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</si>
  <si>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</si>
  <si>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</si>
  <si>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</si>
  <si>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</si>
  <si>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</si>
  <si>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</si>
  <si>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</si>
  <si>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</si>
  <si>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</si>
  <si>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</si>
  <si>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</si>
  <si>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</si>
  <si>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</si>
  <si>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</si>
  <si>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</si>
  <si>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</si>
  <si>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</si>
  <si>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</si>
  <si>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</si>
  <si>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</si>
  <si>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</si>
  <si>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</si>
  <si>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</si>
  <si>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</si>
  <si>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</si>
  <si>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</si>
  <si>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</si>
  <si>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</si>
  <si>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</si>
  <si>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</si>
  <si>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</si>
  <si>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</si>
  <si>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</si>
  <si>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</si>
  <si>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</si>
  <si>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</si>
  <si>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</si>
  <si>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</si>
  <si>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</si>
  <si>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</si>
  <si>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</si>
  <si>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</si>
  <si>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</si>
  <si>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</si>
  <si>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</si>
  <si>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</si>
  <si>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</si>
  <si>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</si>
  <si>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</si>
  <si>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</si>
  <si>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</si>
  <si>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</si>
  <si>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</si>
  <si>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</si>
  <si>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</si>
  <si>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</si>
  <si>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</si>
  <si>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</si>
  <si>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</si>
  <si>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</si>
  <si>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</si>
  <si>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</si>
  <si>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</si>
  <si>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</si>
  <si>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</si>
  <si>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</si>
  <si>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</si>
  <si>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</si>
  <si>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</si>
  <si>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</si>
  <si>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</si>
  <si>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</si>
  <si>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</si>
  <si>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</si>
  <si>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</si>
  <si>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</si>
  <si>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</si>
  <si>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</si>
  <si>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</si>
  <si>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</si>
  <si>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</si>
  <si>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</si>
  <si>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</si>
  <si>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</si>
  <si>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</si>
  <si>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</si>
  <si>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</si>
  <si>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</si>
  <si>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</si>
  <si>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</si>
  <si>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</si>
  <si>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</si>
  <si>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</si>
  <si>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</si>
  <si>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</si>
  <si>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</si>
  <si>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</si>
  <si>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</si>
  <si>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</si>
  <si>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</si>
  <si>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</si>
  <si>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</si>
  <si>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</si>
  <si>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</si>
  <si>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</si>
  <si>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</si>
  <si>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</si>
  <si>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</si>
  <si>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</si>
  <si>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</si>
  <si>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</si>
  <si>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</si>
  <si>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</si>
  <si>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</si>
  <si>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</si>
  <si>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</si>
  <si>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</si>
  <si>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</si>
  <si>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</si>
  <si>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</si>
  <si>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</si>
  <si>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</si>
  <si>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</si>
  <si>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</si>
  <si>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</si>
  <si>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</si>
  <si>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</si>
  <si>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</si>
  <si>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</si>
  <si>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</si>
  <si>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</si>
  <si>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</si>
  <si>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</si>
  <si>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</si>
  <si>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</si>
  <si>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</si>
  <si>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</si>
  <si>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</si>
  <si>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</si>
  <si>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</si>
  <si>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</si>
  <si>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</si>
  <si>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</si>
  <si>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</si>
  <si>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</si>
  <si>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</si>
  <si>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</si>
  <si>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</si>
  <si>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</si>
  <si>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</si>
  <si>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</si>
  <si>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</si>
  <si>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</si>
  <si>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</si>
  <si>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</si>
  <si>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</si>
  <si>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</si>
  <si>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</si>
  <si>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</si>
  <si>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</si>
  <si>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</si>
  <si>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</si>
  <si>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</si>
  <si>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</si>
  <si>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</si>
  <si>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</si>
  <si>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</si>
  <si>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</si>
  <si>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</si>
  <si>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</si>
  <si>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</si>
  <si>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</si>
  <si>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</si>
  <si>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</si>
  <si>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</si>
  <si>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</si>
  <si>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</si>
  <si>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</si>
  <si>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</si>
  <si>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</si>
  <si>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</si>
  <si>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</si>
  <si>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</si>
  <si>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</si>
  <si>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</si>
  <si>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</si>
  <si>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</si>
  <si>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</si>
  <si>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</si>
  <si>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</si>
  <si>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</si>
  <si>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</si>
  <si>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</si>
  <si>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</si>
  <si>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</si>
  <si>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</si>
  <si>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</si>
  <si>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</si>
  <si>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</si>
  <si>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</si>
  <si>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</si>
  <si>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</si>
  <si>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</si>
  <si>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</si>
  <si>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</si>
  <si>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</si>
  <si>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</si>
  <si>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</si>
  <si>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</si>
  <si>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</si>
  <si>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</si>
  <si>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</si>
  <si>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</si>
  <si>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</si>
  <si>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</si>
  <si>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</si>
  <si>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</si>
  <si>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</si>
  <si>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</si>
  <si>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</si>
  <si>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</si>
  <si>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</si>
  <si>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</si>
  <si>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</si>
  <si>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</si>
  <si>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</si>
  <si>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</si>
  <si>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</si>
  <si>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</si>
  <si>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</si>
  <si>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</si>
  <si>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</si>
  <si>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</si>
  <si>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</si>
  <si>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</si>
  <si>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</si>
  <si>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</si>
  <si>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</si>
  <si>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</si>
  <si>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</si>
  <si>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</si>
  <si>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</si>
  <si>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</si>
  <si>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</si>
  <si>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</si>
  <si>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</si>
  <si>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</si>
  <si>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</si>
  <si>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</si>
  <si>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</si>
  <si>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</si>
  <si>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</si>
  <si>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</si>
  <si>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</si>
  <si>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</si>
  <si>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</si>
  <si>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</si>
  <si>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</si>
  <si>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</si>
  <si>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</si>
  <si>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</si>
  <si>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</si>
  <si>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</si>
  <si>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</si>
  <si>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</si>
  <si>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</si>
  <si>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</si>
  <si>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</si>
  <si>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</si>
  <si>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</si>
  <si>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</si>
  <si>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</si>
  <si>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</si>
  <si>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</si>
  <si>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</si>
  <si>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</si>
  <si>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</si>
  <si>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</si>
  <si>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</si>
  <si>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</si>
  <si>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</si>
  <si>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</si>
  <si>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</si>
  <si>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</si>
  <si>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</si>
  <si>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</si>
  <si>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</si>
  <si>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</si>
  <si>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</si>
  <si>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</si>
  <si>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</si>
  <si>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</si>
  <si>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</si>
  <si>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</si>
  <si>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</si>
  <si>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</si>
  <si>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</si>
  <si>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</si>
  <si>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</si>
  <si>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</si>
  <si>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</si>
  <si>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</si>
  <si>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</si>
  <si>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</si>
  <si>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</si>
  <si>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</si>
  <si>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</si>
  <si>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</si>
  <si>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</si>
  <si>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</si>
  <si>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</si>
  <si>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</si>
  <si>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</si>
  <si>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</si>
  <si>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</si>
  <si>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</si>
  <si>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</si>
  <si>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</si>
  <si>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</si>
  <si>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</si>
  <si>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</si>
  <si>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</si>
  <si>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</si>
  <si>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</si>
  <si>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</si>
  <si>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</si>
  <si>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</si>
  <si>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</si>
  <si>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</si>
  <si>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</si>
  <si>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</si>
  <si>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</si>
  <si>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</si>
  <si>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</si>
  <si>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</si>
  <si>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</si>
  <si>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</si>
  <si>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</si>
  <si>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</si>
  <si>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</si>
  <si>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</si>
  <si>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</si>
  <si>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</si>
  <si>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</si>
  <si>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</si>
  <si>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</si>
  <si>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</si>
  <si>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</si>
  <si>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</si>
  <si>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</si>
  <si>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</si>
  <si>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</si>
  <si>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</si>
  <si>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</si>
  <si>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</si>
  <si>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</si>
  <si>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</si>
  <si>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</si>
  <si>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</si>
  <si>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</si>
  <si>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</si>
  <si>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</si>
  <si>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</si>
  <si>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</si>
  <si>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</si>
  <si>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</si>
  <si>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</si>
  <si>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</si>
  <si>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</si>
  <si>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</si>
  <si>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</si>
  <si>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</si>
  <si>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</si>
  <si>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</si>
  <si>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</si>
  <si>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</si>
  <si>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</si>
  <si>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</si>
  <si>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</si>
  <si>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</si>
  <si>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</si>
  <si>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</si>
  <si>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</si>
  <si>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</si>
  <si>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</si>
  <si>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</si>
  <si>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</si>
  <si>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</si>
  <si>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</si>
  <si>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</si>
  <si>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</si>
  <si>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</si>
  <si>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</si>
  <si>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</si>
  <si>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</si>
  <si>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</si>
  <si>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</si>
  <si>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</si>
  <si>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</si>
  <si>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</si>
  <si>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</si>
  <si>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</si>
  <si>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</si>
  <si>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</si>
  <si>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</si>
  <si>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</si>
  <si>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</si>
  <si>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</si>
  <si>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</si>
  <si>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</si>
  <si>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</si>
  <si>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</si>
  <si>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</si>
  <si>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</si>
  <si>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</si>
  <si>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</si>
  <si>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</si>
  <si>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</si>
  <si>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</si>
  <si>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</si>
  <si>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</si>
  <si>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</si>
  <si>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</si>
  <si>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</si>
  <si>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</si>
  <si>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</si>
  <si>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</si>
  <si>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</si>
  <si>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</si>
  <si>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</si>
  <si>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</si>
  <si>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</si>
  <si>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</si>
  <si>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</si>
  <si>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</si>
  <si>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</si>
  <si>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</si>
  <si>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</si>
  <si>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</si>
  <si>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</si>
  <si>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</si>
  <si>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</si>
  <si>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</si>
  <si>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</si>
  <si>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</si>
  <si>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</si>
  <si>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</si>
  <si>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</si>
  <si>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</si>
  <si>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</si>
  <si>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</si>
  <si>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</si>
  <si>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</si>
  <si>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</si>
  <si>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</si>
  <si>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</si>
  <si>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</si>
  <si>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</si>
  <si>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</si>
  <si>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</si>
  <si>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</si>
  <si>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</si>
  <si>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</si>
  <si>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</si>
  <si>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</si>
  <si>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</si>
  <si>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</si>
  <si>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</si>
  <si>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</si>
  <si>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</si>
  <si>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</si>
  <si>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</si>
  <si>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</si>
  <si>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</si>
  <si>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</si>
  <si>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</si>
  <si>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</si>
  <si>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</si>
  <si>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</si>
  <si>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</si>
  <si>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</si>
  <si>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</si>
  <si>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</si>
  <si>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</si>
  <si>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</si>
  <si>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</si>
  <si>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</si>
  <si>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</si>
  <si>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</si>
  <si>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</si>
  <si>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</si>
  <si>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</si>
  <si>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</si>
  <si>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</si>
  <si>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</si>
  <si>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</si>
  <si>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</si>
  <si>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</si>
  <si>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</si>
  <si>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</si>
  <si>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</si>
  <si>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</si>
  <si>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</si>
  <si>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</si>
  <si>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</si>
  <si>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</si>
  <si>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</si>
  <si>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</si>
  <si>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</si>
  <si>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</si>
  <si>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</si>
  <si>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</si>
  <si>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</si>
  <si>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</si>
  <si>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</si>
  <si>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</si>
  <si>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</si>
  <si>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</si>
  <si>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</si>
  <si>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</si>
  <si>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</si>
  <si>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</si>
  <si>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</si>
  <si>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</si>
  <si>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</si>
  <si>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</si>
  <si>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</si>
  <si>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</si>
  <si>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</si>
  <si>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</si>
  <si>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</si>
  <si>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</si>
  <si>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</si>
  <si>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</si>
  <si>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</si>
  <si>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</si>
  <si>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</si>
  <si>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</si>
  <si>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</si>
  <si>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</si>
  <si>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</si>
  <si>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</si>
  <si>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</si>
  <si>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</si>
  <si>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</si>
  <si>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</si>
  <si>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</si>
  <si>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</si>
  <si>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</si>
  <si>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</si>
  <si>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</si>
  <si>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</si>
  <si>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</si>
  <si>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</si>
  <si>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</si>
  <si>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</si>
  <si>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</si>
  <si>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</si>
  <si>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</si>
  <si>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</si>
  <si>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</si>
  <si>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</si>
  <si>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</si>
  <si>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</si>
  <si>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</si>
  <si>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</si>
  <si>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</si>
  <si>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</si>
  <si>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</si>
  <si>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</si>
  <si>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</si>
  <si>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</si>
  <si>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</si>
  <si>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</si>
  <si>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</si>
  <si>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</si>
  <si>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</si>
  <si>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</si>
  <si>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</si>
  <si>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</si>
  <si>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</si>
  <si>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</si>
  <si>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</si>
  <si>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</si>
  <si>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</si>
  <si>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</si>
  <si>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</si>
  <si>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</si>
  <si>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</si>
  <si>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</si>
  <si>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</si>
  <si>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</si>
  <si>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</si>
  <si>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</si>
  <si>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</si>
  <si>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</si>
  <si>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</si>
  <si>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</si>
  <si>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</si>
  <si>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</si>
  <si>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</si>
  <si>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</si>
  <si>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</si>
  <si>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</si>
  <si>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</si>
  <si>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</si>
  <si>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</si>
  <si>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</si>
  <si>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</si>
  <si>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</si>
  <si>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</si>
  <si>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</si>
  <si>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</si>
  <si>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</si>
  <si>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</si>
  <si>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</si>
  <si>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</si>
  <si>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</si>
  <si>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</si>
  <si>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</si>
  <si>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</si>
  <si>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</si>
  <si>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</si>
  <si>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</si>
  <si>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</si>
  <si>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</si>
  <si>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</si>
  <si>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</si>
  <si>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</si>
  <si>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</si>
  <si>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</si>
  <si>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</si>
  <si>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</si>
  <si>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</si>
  <si>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</si>
  <si>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</si>
  <si>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</si>
  <si>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</si>
  <si>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</si>
  <si>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</si>
  <si>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</si>
  <si>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</si>
  <si>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</si>
  <si>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</si>
  <si>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</si>
  <si>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</si>
  <si>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</si>
  <si>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</si>
  <si>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</si>
  <si>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</si>
  <si>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</si>
  <si>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</si>
  <si>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</si>
  <si>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</si>
  <si>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</si>
  <si>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</si>
  <si>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</si>
  <si>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</si>
  <si>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</si>
  <si>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</si>
  <si>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</si>
  <si>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</si>
  <si>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</si>
  <si>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</si>
  <si>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</si>
  <si>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</si>
  <si>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</si>
  <si>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</si>
  <si>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</si>
  <si>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</si>
  <si>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</si>
  <si>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</si>
  <si>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</si>
  <si>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</si>
  <si>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</si>
  <si>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</si>
  <si>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</si>
  <si>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</si>
  <si>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</si>
  <si>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</si>
  <si>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</si>
  <si>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</si>
  <si>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</si>
  <si>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</si>
  <si>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</si>
  <si>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</si>
  <si>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</si>
  <si>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</si>
  <si>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</si>
  <si>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</si>
  <si>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</si>
  <si>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</si>
  <si>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</si>
  <si>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</si>
  <si>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</si>
  <si>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</si>
  <si>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</si>
  <si>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</si>
  <si>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</si>
  <si>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</si>
  <si>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</si>
  <si>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</si>
  <si>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</si>
  <si>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</si>
  <si>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</si>
  <si>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</si>
  <si>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</si>
  <si>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</si>
  <si>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</si>
  <si>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</si>
  <si>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</si>
  <si>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</si>
  <si>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</si>
  <si>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</si>
  <si>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</si>
  <si>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</si>
  <si>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</si>
  <si>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</si>
  <si>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</si>
  <si>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</si>
  <si>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</si>
  <si>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</si>
  <si>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</si>
  <si>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</si>
  <si>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</si>
  <si>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</si>
  <si>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</si>
  <si>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</si>
  <si>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</si>
  <si>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</si>
  <si>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</si>
  <si>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</si>
  <si>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</si>
  <si>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</si>
  <si>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</si>
  <si>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</si>
  <si>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</si>
  <si>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</si>
  <si>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</si>
  <si>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</si>
  <si>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</si>
  <si>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</si>
  <si>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</si>
  <si>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</si>
  <si>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</si>
  <si>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</si>
  <si>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</si>
  <si>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</si>
  <si>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</si>
  <si>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</si>
  <si>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</si>
  <si>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</si>
  <si>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</si>
  <si>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</si>
  <si>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</si>
  <si>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</si>
  <si>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</si>
  <si>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</si>
  <si>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</si>
  <si>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</si>
  <si>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</si>
  <si>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</si>
  <si>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</si>
  <si>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</si>
  <si>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</si>
  <si>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</si>
  <si>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</si>
  <si>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</si>
  <si>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</si>
  <si>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</si>
  <si>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</si>
  <si>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</si>
  <si>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</si>
  <si>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</si>
  <si>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</si>
  <si>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</si>
  <si>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</si>
  <si>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</si>
  <si>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</si>
  <si>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</si>
  <si>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</si>
  <si>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</si>
  <si>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</si>
  <si>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</si>
  <si>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</si>
  <si>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</si>
  <si>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</si>
  <si>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</si>
  <si>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</si>
  <si>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</si>
  <si>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</si>
  <si>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</si>
  <si>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</si>
  <si>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</si>
  <si>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</si>
  <si>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</si>
  <si>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</si>
  <si>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</si>
  <si>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</si>
  <si>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</si>
  <si>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</si>
  <si>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</si>
  <si>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</si>
  <si>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</si>
  <si>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</si>
  <si>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</si>
  <si>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</si>
  <si>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</si>
  <si>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</si>
  <si>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</si>
  <si>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</si>
  <si>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</si>
  <si>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</si>
  <si>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</si>
  <si>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</si>
  <si>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</si>
  <si>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</si>
  <si>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</si>
  <si>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</si>
  <si>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</si>
  <si>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</si>
  <si>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</si>
  <si>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</si>
  <si>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</si>
  <si>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</si>
  <si>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</si>
  <si>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</si>
  <si>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</si>
  <si>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</si>
  <si>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</si>
  <si>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</si>
  <si>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</si>
  <si>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</si>
  <si>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</si>
  <si>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</si>
  <si>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</si>
  <si>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</si>
  <si>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</si>
  <si>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</si>
  <si>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</si>
  <si>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</si>
  <si>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</si>
  <si>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</si>
  <si>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</si>
  <si>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</si>
  <si>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</si>
  <si>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</si>
  <si>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</si>
  <si>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</si>
  <si>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</si>
  <si>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</si>
  <si>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</si>
  <si>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</si>
  <si>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</si>
  <si>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</si>
  <si>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</si>
  <si>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</si>
  <si>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</si>
  <si>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</si>
  <si>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</si>
  <si>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</si>
  <si>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</si>
  <si>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</si>
  <si>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</si>
  <si>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</si>
  <si>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</si>
  <si>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</si>
  <si>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</si>
  <si>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</si>
  <si>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</si>
  <si>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</si>
  <si>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</si>
  <si>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</si>
  <si>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</si>
  <si>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</si>
  <si>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</si>
  <si>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</si>
  <si>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</si>
  <si>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</si>
  <si>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</si>
  <si>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</si>
  <si>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</si>
  <si>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</si>
  <si>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</si>
  <si>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</si>
  <si>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</si>
  <si>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</si>
  <si>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</si>
  <si>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</si>
  <si>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</si>
  <si>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</si>
  <si>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</si>
  <si>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</si>
  <si>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</si>
  <si>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</si>
  <si>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</si>
  <si>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</si>
  <si>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</si>
  <si>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</si>
  <si>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</si>
  <si>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</si>
  <si>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</si>
  <si>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</si>
  <si>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</si>
  <si>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</si>
  <si>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</si>
  <si>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</si>
  <si>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</si>
  <si>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</si>
  <si>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</si>
  <si>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</si>
  <si>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</si>
  <si>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</si>
  <si>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</si>
  <si>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</si>
  <si>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</si>
  <si>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</si>
  <si>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</si>
  <si>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</si>
  <si>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</si>
  <si>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</si>
  <si>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</si>
  <si>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</si>
  <si>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</si>
  <si>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</si>
  <si>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</si>
  <si>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</si>
  <si>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</si>
  <si>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</si>
  <si>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</si>
  <si>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</si>
  <si>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</si>
  <si>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</si>
  <si>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</si>
  <si>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</si>
  <si>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</si>
  <si>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</si>
  <si>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</si>
  <si>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</si>
  <si>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</si>
  <si>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</si>
  <si>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</si>
  <si>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</si>
  <si>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</si>
  <si>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</si>
  <si>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</si>
  <si>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</si>
  <si>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</si>
  <si>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</si>
  <si>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</si>
  <si>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</si>
  <si>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</si>
  <si>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</si>
  <si>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</si>
  <si>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</si>
  <si>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</si>
  <si>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</si>
  <si>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</si>
  <si>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</si>
  <si>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</si>
  <si>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</si>
  <si>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</si>
  <si>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</si>
  <si>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</si>
  <si>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</si>
  <si>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</si>
  <si>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</si>
  <si>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</si>
  <si>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</si>
  <si>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</si>
  <si>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</si>
  <si>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</si>
  <si>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</si>
  <si>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</si>
  <si>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</si>
  <si>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</si>
  <si>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</si>
  <si>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</si>
  <si>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</si>
  <si>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</si>
  <si>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</si>
  <si>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</si>
  <si>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</si>
  <si>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</si>
  <si>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</si>
  <si>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</si>
  <si>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</si>
  <si>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</si>
  <si>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</si>
  <si>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</si>
  <si>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</si>
  <si>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</si>
  <si>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</si>
  <si>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</si>
  <si>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</si>
  <si>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</si>
  <si>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</si>
  <si>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</si>
  <si>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</si>
  <si>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</si>
  <si>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</si>
  <si>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</si>
  <si>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</si>
  <si>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</si>
  <si>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</si>
  <si>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</si>
  <si>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</si>
  <si>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</si>
  <si>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</si>
  <si>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</si>
  <si>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</si>
  <si>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</si>
  <si>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</si>
  <si>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</si>
  <si>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</si>
  <si>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</si>
  <si>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</si>
  <si>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</si>
  <si>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</si>
  <si>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</si>
  <si>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</si>
  <si>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</si>
  <si>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</si>
  <si>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</si>
  <si>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</si>
  <si>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</si>
  <si>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</si>
  <si>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</si>
  <si>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</si>
  <si>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</si>
  <si>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</si>
  <si>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</si>
  <si>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</si>
  <si>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</si>
  <si>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</si>
  <si>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</si>
  <si>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</si>
  <si>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</si>
  <si>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</si>
  <si>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</si>
  <si>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</si>
  <si>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</si>
  <si>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</si>
  <si>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</si>
  <si>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</si>
  <si>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</si>
  <si>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</si>
  <si>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</si>
  <si>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</si>
  <si>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</si>
  <si>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</si>
  <si>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</si>
  <si>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</si>
  <si>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</si>
  <si>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</si>
  <si>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</si>
  <si>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</si>
  <si>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</si>
  <si>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</si>
  <si>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</si>
  <si>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</si>
  <si>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</si>
  <si>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</si>
  <si>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</si>
  <si>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</si>
  <si>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</si>
  <si>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</si>
  <si>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</si>
  <si>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</si>
  <si>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</si>
  <si>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</si>
  <si>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</si>
  <si>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</si>
  <si>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</si>
  <si>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</si>
  <si>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</si>
  <si>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</si>
  <si>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</si>
  <si>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</si>
  <si>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</si>
  <si>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</si>
  <si>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</si>
  <si>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</si>
  <si>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</si>
  <si>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</si>
  <si>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</si>
  <si>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</si>
  <si>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</si>
  <si>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</si>
  <si>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</si>
  <si>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</si>
  <si>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</si>
  <si>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</si>
  <si>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</si>
  <si>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</si>
  <si>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</si>
  <si>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</si>
  <si>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</si>
  <si>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</si>
  <si>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</si>
  <si>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</si>
  <si>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</si>
  <si>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</si>
  <si>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</si>
  <si>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</si>
  <si>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</si>
  <si>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</si>
  <si>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</si>
  <si>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</si>
  <si>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</si>
  <si>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</si>
  <si>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</si>
  <si>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</si>
  <si>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</si>
  <si>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</si>
  <si>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</si>
  <si>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</si>
  <si>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</si>
  <si>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</si>
  <si>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</si>
  <si>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</si>
  <si>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</si>
  <si>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</si>
  <si>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</si>
  <si>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</si>
  <si>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</si>
  <si>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</si>
  <si>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</si>
  <si>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</si>
  <si>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</si>
  <si>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</si>
  <si>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</si>
  <si>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</si>
  <si>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</si>
  <si>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</si>
  <si>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</si>
  <si>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</si>
  <si>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</si>
  <si>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</si>
  <si>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</si>
  <si>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</si>
  <si>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</si>
  <si>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</si>
  <si>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</si>
  <si>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</si>
  <si>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</si>
  <si>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</si>
  <si>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</si>
  <si>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</si>
  <si>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</si>
  <si>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</si>
  <si>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</si>
  <si>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</si>
  <si>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</si>
  <si>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</si>
  <si>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</si>
  <si>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</si>
  <si>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</si>
  <si>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</si>
  <si>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</si>
  <si>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</si>
  <si>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</si>
  <si>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</si>
  <si>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</si>
  <si>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</si>
  <si>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</si>
  <si>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</si>
  <si>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</si>
  <si>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</si>
  <si>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</si>
  <si>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</si>
  <si>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</si>
  <si>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</si>
  <si>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</si>
  <si>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</si>
  <si>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</si>
  <si>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</si>
  <si>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</si>
  <si>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</si>
  <si>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</si>
  <si>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</si>
  <si>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</si>
  <si>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</si>
  <si>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</si>
  <si>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</si>
  <si>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</si>
  <si>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</si>
  <si>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</si>
  <si>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</si>
  <si>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</si>
  <si>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</si>
  <si>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</si>
  <si>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</si>
  <si>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</si>
  <si>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</si>
  <si>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</si>
  <si>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</si>
  <si>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</si>
  <si>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</si>
  <si>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</si>
  <si>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</si>
  <si>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</si>
  <si>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</si>
  <si>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</si>
  <si>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</si>
  <si>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</si>
  <si>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</si>
  <si>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</si>
  <si>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</si>
  <si>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</si>
  <si>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</si>
  <si>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</si>
  <si>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</si>
  <si>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</si>
  <si>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</si>
  <si>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</si>
  <si>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</si>
  <si>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</si>
  <si>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</si>
  <si>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</si>
  <si>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</si>
  <si>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</si>
  <si>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</si>
  <si>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</si>
  <si>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</si>
  <si>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</si>
  <si>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</si>
  <si>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</si>
  <si>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</si>
  <si>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</si>
  <si>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</si>
  <si>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</si>
  <si>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</si>
  <si>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</si>
  <si>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</si>
  <si>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</si>
  <si>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</si>
  <si>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</si>
  <si>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</si>
  <si>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</si>
  <si>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</si>
  <si>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</si>
  <si>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</si>
  <si>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</si>
  <si>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</si>
  <si>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</si>
  <si>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</si>
  <si>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</si>
  <si>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</si>
  <si>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</si>
  <si>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</si>
  <si>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</si>
  <si>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</si>
  <si>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</si>
  <si>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</si>
  <si>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</si>
  <si>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</si>
  <si>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</si>
  <si>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</si>
  <si>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</si>
  <si>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</si>
  <si>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</si>
  <si>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</si>
  <si>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</si>
  <si>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</si>
  <si>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</si>
  <si>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</si>
  <si>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</si>
  <si>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</si>
  <si>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</si>
  <si>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</si>
  <si>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</si>
  <si>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</si>
  <si>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</si>
  <si>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</si>
  <si>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</si>
  <si>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</si>
  <si>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</si>
  <si>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</si>
  <si>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</si>
  <si>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</si>
  <si>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</si>
  <si>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</si>
  <si>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</si>
  <si>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</si>
  <si>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</si>
  <si>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</si>
  <si>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</si>
  <si>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</si>
  <si>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</si>
  <si>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</si>
  <si>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</si>
  <si>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</si>
  <si>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</si>
  <si>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</si>
  <si>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</si>
  <si>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</si>
  <si>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</si>
  <si>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</si>
  <si>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</si>
  <si>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</si>
  <si>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</si>
  <si>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</si>
  <si>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</si>
  <si>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</si>
  <si>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</si>
  <si>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</si>
  <si>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</si>
  <si>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</si>
  <si>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</si>
  <si>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</si>
  <si>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</si>
  <si>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</si>
  <si>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</si>
  <si>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</si>
  <si>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</si>
  <si>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</si>
  <si>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</si>
  <si>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</si>
  <si>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</si>
  <si>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</si>
  <si>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</si>
  <si>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</si>
  <si>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</si>
  <si>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</si>
  <si>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</si>
  <si>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</si>
  <si>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</si>
  <si>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</si>
  <si>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</si>
  <si>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</si>
  <si>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</si>
  <si>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</si>
  <si>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</si>
  <si>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</si>
  <si>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</si>
  <si>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</si>
  <si>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</si>
  <si>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</si>
  <si>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</si>
  <si>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</si>
  <si>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</si>
  <si>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</si>
  <si>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</si>
  <si>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</si>
  <si>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</si>
  <si>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</si>
  <si>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</si>
  <si>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</si>
  <si>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</si>
  <si>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</si>
  <si>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</si>
  <si>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</si>
  <si>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</si>
  <si>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</si>
  <si>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</si>
  <si>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</si>
  <si>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</si>
  <si>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</si>
  <si>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</si>
  <si>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</si>
  <si>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</si>
  <si>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</si>
  <si>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</si>
  <si>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</si>
  <si>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</si>
  <si>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</si>
  <si>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</si>
  <si>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</si>
  <si>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</si>
  <si>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</si>
  <si>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</si>
  <si>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</si>
  <si>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</si>
  <si>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</si>
  <si>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</si>
  <si>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</si>
  <si>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</si>
  <si>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</si>
  <si>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</si>
  <si>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</si>
  <si>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</si>
  <si>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</si>
  <si>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</si>
  <si>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</si>
  <si>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</si>
  <si>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</si>
  <si>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</si>
  <si>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</si>
  <si>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</si>
  <si>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</si>
  <si>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</si>
  <si>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</si>
  <si>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</si>
  <si>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</si>
  <si>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</si>
  <si>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</si>
  <si>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</si>
  <si>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</si>
  <si>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</si>
  <si>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</si>
  <si>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</si>
  <si>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</si>
  <si>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</si>
  <si>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</si>
  <si>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</si>
  <si>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</si>
  <si>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</si>
  <si>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</si>
  <si>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</si>
  <si>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</si>
  <si>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</si>
  <si>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</si>
  <si>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</si>
  <si>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</si>
  <si>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</si>
  <si>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</si>
  <si>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</si>
  <si>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</si>
  <si>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</si>
  <si>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</si>
  <si>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</si>
  <si>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</si>
  <si>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</si>
  <si>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</si>
  <si>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</si>
  <si>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</si>
  <si>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</si>
  <si>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</si>
  <si>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</si>
  <si>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</si>
  <si>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</si>
  <si>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</si>
  <si>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</si>
  <si>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</si>
  <si>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</si>
  <si>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</si>
  <si>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</si>
  <si>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</si>
  <si>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</si>
  <si>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</si>
  <si>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</si>
  <si>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</si>
  <si>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</si>
  <si>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</si>
  <si>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</si>
  <si>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</si>
  <si>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</si>
  <si>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</si>
  <si>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</si>
  <si>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</si>
  <si>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</si>
  <si>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</si>
  <si>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</si>
  <si>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</si>
  <si>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</si>
  <si>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</si>
  <si>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</si>
  <si>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</si>
  <si>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</si>
  <si>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</si>
  <si>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</si>
  <si>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</si>
  <si>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</si>
  <si>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</si>
  <si>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</si>
  <si>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</si>
  <si>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</si>
  <si>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</si>
  <si>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</si>
  <si>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</si>
  <si>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</si>
  <si>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</si>
  <si>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</si>
  <si>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</si>
  <si>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</si>
  <si>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</si>
  <si>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</si>
  <si>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</si>
  <si>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</si>
  <si>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</si>
  <si>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</si>
  <si>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</si>
  <si>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</si>
  <si>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</si>
  <si>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</si>
  <si>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</si>
  <si>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</si>
  <si>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</si>
  <si>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</si>
  <si>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</si>
  <si>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</si>
  <si>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</si>
  <si>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</si>
  <si>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</si>
  <si>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</si>
  <si>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</si>
  <si>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</si>
  <si>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</si>
  <si>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</si>
  <si>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</si>
  <si>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</si>
  <si>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</si>
  <si>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</si>
  <si>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</si>
  <si>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</si>
  <si>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</si>
  <si>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</si>
  <si>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</si>
  <si>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</si>
  <si>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</si>
  <si>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</si>
  <si>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</si>
  <si>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</si>
  <si>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</si>
  <si>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</si>
  <si>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</si>
  <si>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</si>
  <si>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</si>
  <si>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</si>
  <si>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</si>
  <si>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</si>
  <si>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</si>
  <si>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</si>
  <si>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</si>
  <si>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</si>
  <si>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</si>
  <si>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</si>
  <si>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</si>
  <si>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</si>
  <si>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</si>
  <si>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</si>
  <si>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</si>
  <si>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</si>
  <si>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</si>
  <si>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</si>
  <si>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</si>
  <si>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</si>
  <si>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</si>
  <si>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</si>
  <si>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</si>
  <si>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</si>
  <si>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</si>
  <si>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</si>
  <si>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</si>
  <si>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</si>
  <si>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</si>
  <si>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</si>
  <si>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</si>
  <si>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</si>
  <si>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</si>
  <si>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</si>
  <si>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</si>
  <si>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</si>
  <si>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</si>
  <si>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</si>
  <si>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</si>
  <si>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</si>
  <si>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</si>
  <si>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</si>
  <si>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</si>
  <si>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</si>
  <si>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</si>
  <si>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</si>
  <si>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</si>
  <si>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</si>
  <si>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</si>
  <si>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</si>
  <si>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</si>
  <si>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</si>
  <si>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</si>
  <si>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</si>
  <si>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</si>
  <si>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</si>
  <si>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</si>
  <si>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</si>
  <si>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</si>
  <si>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</si>
  <si>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</si>
  <si>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</si>
  <si>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</si>
  <si>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</si>
  <si>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</si>
  <si>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</si>
  <si>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</si>
  <si>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</si>
  <si>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</si>
  <si>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</si>
  <si>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</si>
  <si>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</si>
  <si>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</si>
  <si>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</si>
  <si>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</si>
  <si>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</si>
  <si>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</si>
  <si>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</si>
  <si>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</si>
  <si>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</si>
  <si>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</si>
  <si>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</si>
  <si>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</si>
  <si>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</si>
  <si>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</si>
  <si>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</si>
  <si>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</si>
  <si>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</si>
  <si>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</si>
  <si>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</si>
  <si>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</si>
  <si>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</si>
  <si>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</si>
  <si>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</si>
  <si>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</si>
  <si>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</si>
  <si>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</si>
  <si>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</si>
  <si>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</si>
  <si>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</si>
  <si>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</si>
  <si>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</si>
  <si>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</si>
  <si>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</si>
  <si>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</si>
  <si>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</si>
  <si>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</si>
  <si>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</si>
  <si>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</si>
  <si>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</si>
  <si>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</si>
  <si>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</si>
  <si>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</si>
  <si>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</si>
  <si>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</si>
  <si>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</si>
  <si>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</si>
  <si>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</si>
  <si>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</si>
  <si>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</si>
  <si>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</si>
  <si>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</si>
  <si>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</si>
  <si>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</si>
  <si>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</si>
  <si>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</si>
  <si>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</si>
  <si>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</si>
  <si>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</si>
  <si>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</si>
  <si>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</si>
  <si>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</si>
  <si>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</si>
  <si>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</si>
  <si>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</si>
  <si>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</si>
  <si>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</si>
  <si>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</si>
  <si>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</si>
  <si>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</si>
  <si>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</si>
  <si>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</si>
  <si>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</si>
  <si>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</si>
  <si>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</si>
  <si>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</si>
  <si>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</si>
  <si>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</si>
  <si>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</si>
  <si>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</si>
  <si>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</si>
  <si>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</si>
  <si>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</si>
  <si>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</si>
  <si>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</si>
  <si>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</si>
  <si>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</si>
  <si>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</si>
  <si>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</si>
  <si>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</si>
  <si>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</si>
  <si>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</si>
  <si>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</si>
  <si>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</si>
  <si>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</si>
  <si>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</si>
  <si>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</si>
  <si>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</si>
  <si>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</si>
  <si>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</si>
  <si>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</si>
  <si>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</si>
  <si>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</si>
  <si>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</si>
  <si>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</si>
  <si>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</si>
  <si>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</si>
  <si>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</si>
  <si>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</si>
  <si>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</si>
  <si>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</si>
  <si>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</si>
  <si>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</si>
  <si>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</si>
  <si>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</si>
  <si>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</si>
  <si>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</si>
  <si>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</si>
  <si>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</si>
  <si>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</si>
  <si>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</si>
  <si>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</si>
  <si>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</si>
  <si>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</si>
  <si>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</si>
  <si>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</si>
  <si>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</si>
  <si>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</si>
  <si>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</si>
  <si>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</si>
  <si>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</si>
  <si>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</si>
  <si>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</si>
  <si>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</si>
  <si>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</si>
  <si>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</si>
  <si>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</si>
  <si>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</si>
  <si>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</si>
  <si>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</si>
  <si>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</si>
  <si>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</si>
  <si>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</si>
  <si>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</si>
  <si>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</si>
  <si>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</si>
  <si>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</si>
  <si>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</si>
  <si>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</si>
  <si>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</si>
  <si>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</si>
  <si>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</si>
  <si>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</si>
  <si>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</si>
  <si>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</si>
  <si>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</si>
  <si>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</si>
  <si>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</si>
  <si>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</si>
  <si>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</si>
  <si>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</si>
  <si>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</si>
  <si>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</si>
  <si>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</si>
  <si>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</si>
  <si>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</si>
  <si>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</si>
  <si>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</si>
  <si>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</si>
  <si>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</si>
  <si>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</si>
  <si>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</si>
  <si>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</si>
  <si>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</si>
  <si>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</si>
  <si>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</si>
  <si>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</si>
  <si>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</si>
  <si>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</si>
  <si>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</si>
  <si>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</si>
  <si>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</si>
  <si>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</si>
  <si>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</si>
  <si>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</si>
  <si>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</si>
  <si>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</si>
  <si>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</si>
  <si>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</si>
  <si>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</si>
  <si>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</si>
  <si>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</si>
  <si>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</si>
  <si>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</si>
  <si>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</si>
  <si>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</si>
  <si>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</si>
  <si>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</si>
  <si>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</si>
  <si>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</si>
  <si>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</si>
  <si>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</si>
  <si>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</si>
  <si>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</si>
  <si>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</si>
  <si>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</si>
  <si>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</si>
  <si>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</si>
  <si>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</si>
  <si>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</si>
  <si>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</si>
  <si>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</si>
  <si>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</si>
  <si>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</si>
  <si>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</si>
  <si>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</si>
  <si>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</si>
  <si>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</si>
  <si>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</si>
  <si>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</si>
  <si>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</si>
  <si>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</si>
  <si>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</si>
  <si>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</si>
  <si>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</si>
  <si>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</si>
  <si>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</si>
  <si>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</si>
  <si>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</si>
  <si>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</si>
  <si>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</si>
  <si>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</si>
  <si>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</si>
  <si>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</si>
  <si>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</si>
  <si>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</si>
  <si>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</si>
  <si>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</si>
  <si>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</si>
  <si>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</si>
  <si>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</si>
  <si>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</si>
  <si>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</si>
  <si>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</si>
  <si>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</si>
  <si>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</si>
  <si>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</si>
  <si>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</si>
  <si>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</si>
  <si>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</si>
  <si>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</si>
  <si>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</si>
  <si>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</si>
  <si>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</si>
  <si>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</si>
  <si>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</si>
  <si>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</si>
  <si>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</si>
  <si>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</si>
  <si>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</si>
  <si>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</si>
  <si>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</si>
  <si>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</si>
  <si>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</si>
  <si>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</si>
  <si>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</si>
  <si>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</si>
  <si>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</si>
  <si>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</si>
  <si>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</si>
  <si>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</si>
  <si>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</si>
  <si>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</si>
  <si>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</si>
  <si>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</si>
  <si>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</si>
  <si>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</si>
  <si>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</si>
  <si>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</si>
  <si>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</si>
  <si>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</si>
  <si>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</si>
  <si>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</si>
  <si>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</si>
  <si>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</si>
  <si>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</si>
  <si>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</si>
  <si>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</si>
  <si>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</si>
  <si>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</si>
  <si>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</si>
  <si>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</si>
  <si>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</si>
  <si>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</si>
  <si>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</si>
  <si>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</si>
  <si>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</si>
  <si>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</si>
  <si>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</si>
  <si>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</si>
  <si>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</si>
  <si>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</si>
  <si>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</si>
  <si>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</si>
  <si>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</si>
  <si>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</si>
  <si>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</si>
  <si>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</si>
  <si>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</si>
  <si>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</si>
  <si>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</si>
  <si>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</si>
  <si>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</si>
  <si>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</si>
  <si>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</si>
  <si>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</si>
  <si>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</si>
  <si>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</si>
  <si>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</si>
  <si>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</si>
  <si>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</si>
  <si>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</si>
  <si>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</si>
  <si>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</si>
  <si>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</si>
  <si>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</si>
  <si>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</si>
  <si>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</si>
  <si>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</si>
  <si>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</si>
  <si>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</si>
  <si>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</si>
  <si>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</si>
  <si>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</si>
  <si>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</si>
  <si>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</si>
  <si>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</si>
  <si>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</si>
  <si>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</si>
  <si>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</si>
  <si>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</si>
  <si>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</si>
  <si>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</si>
  <si>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</si>
  <si>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</si>
  <si>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</si>
  <si>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</si>
  <si>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</si>
  <si>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</si>
  <si>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</si>
  <si>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</si>
  <si>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</si>
  <si>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</si>
  <si>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</si>
  <si>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</si>
  <si>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</si>
  <si>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</si>
  <si>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</si>
  <si>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</si>
  <si>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</si>
  <si>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</si>
  <si>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</si>
  <si>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</si>
  <si>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</si>
  <si>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</si>
  <si>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</si>
  <si>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</si>
  <si>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</si>
  <si>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</si>
  <si>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</si>
  <si>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</si>
  <si>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</si>
  <si>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</si>
  <si>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</si>
  <si>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</si>
  <si>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</si>
  <si>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</si>
  <si>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</si>
  <si>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</si>
  <si>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</si>
  <si>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</si>
  <si>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</si>
  <si>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</si>
  <si>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</si>
  <si>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</si>
  <si>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</si>
  <si>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</si>
  <si>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</si>
  <si>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</si>
  <si>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</si>
  <si>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</si>
  <si>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</si>
  <si>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</si>
  <si>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</si>
  <si>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</si>
  <si>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</si>
  <si>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</si>
  <si>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</si>
  <si>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</si>
  <si>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</si>
  <si>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</si>
  <si>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</si>
  <si>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</si>
  <si>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</si>
  <si>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</si>
  <si>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</si>
  <si>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</si>
  <si>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</si>
  <si>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</si>
  <si>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</si>
  <si>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</si>
  <si>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</si>
  <si>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</si>
  <si>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</si>
  <si>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</si>
  <si>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</si>
  <si>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</si>
  <si>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</si>
  <si>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</si>
  <si>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</si>
  <si>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</si>
  <si>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</si>
  <si>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</si>
  <si>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</si>
  <si>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</si>
  <si>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</si>
  <si>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</si>
  <si>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</si>
  <si>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</si>
  <si>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</si>
  <si>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</si>
  <si>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</si>
  <si>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</si>
  <si>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</si>
  <si>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</si>
  <si>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</si>
  <si>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</si>
  <si>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</si>
  <si>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</si>
  <si>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</si>
  <si>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</si>
  <si>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</si>
  <si>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</si>
  <si>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</si>
  <si>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</si>
  <si>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</si>
  <si>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</si>
  <si>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</si>
  <si>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</si>
  <si>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</si>
  <si>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</si>
  <si>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</si>
  <si>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</si>
  <si>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</si>
  <si>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</si>
  <si>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</si>
  <si>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</si>
  <si>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</si>
  <si>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</si>
  <si>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</si>
  <si>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</si>
  <si>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</si>
  <si>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</si>
  <si>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</si>
  <si>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</si>
  <si>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</si>
  <si>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</si>
  <si>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</si>
  <si>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</si>
  <si>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</si>
  <si>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</si>
  <si>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</si>
  <si>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</si>
  <si>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</si>
  <si>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</si>
  <si>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</si>
  <si>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</si>
  <si>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</si>
  <si>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</si>
  <si>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</si>
  <si>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</si>
  <si>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</si>
  <si>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</si>
  <si>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</si>
  <si>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</si>
  <si>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</si>
  <si>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</si>
  <si>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</si>
  <si>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</si>
  <si>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</si>
  <si>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</si>
  <si>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</si>
  <si>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</si>
  <si>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</si>
  <si>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</si>
  <si>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</si>
  <si>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</si>
  <si>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</si>
  <si>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</si>
  <si>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</si>
  <si>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</si>
  <si>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</si>
  <si>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</si>
  <si>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</si>
  <si>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</si>
  <si>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</si>
  <si>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</si>
  <si>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</si>
  <si>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</si>
  <si>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</si>
  <si>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</si>
  <si>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</si>
  <si>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</si>
  <si>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</si>
  <si>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</si>
  <si>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</si>
  <si>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</si>
  <si>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</si>
  <si>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</si>
  <si>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</si>
  <si>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</si>
  <si>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</si>
  <si>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</si>
  <si>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</si>
  <si>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</si>
  <si>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</si>
  <si>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</si>
  <si>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</si>
  <si>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</si>
  <si>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</si>
  <si>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</si>
  <si>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</si>
  <si>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</si>
  <si>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</si>
  <si>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</si>
  <si>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</si>
  <si>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</si>
  <si>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</si>
  <si>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</si>
  <si>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</si>
  <si>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</si>
  <si>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</si>
  <si>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</si>
  <si>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</si>
  <si>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</si>
  <si>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</si>
  <si>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</si>
  <si>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</si>
  <si>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</si>
  <si>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</si>
  <si>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</si>
  <si>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</si>
  <si>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</si>
  <si>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</si>
  <si>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</si>
  <si>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</si>
  <si>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</si>
  <si>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</si>
  <si>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</si>
  <si>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</si>
  <si>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</si>
  <si>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</si>
  <si>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</si>
  <si>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</si>
  <si>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</si>
  <si>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</si>
  <si>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</si>
  <si>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</si>
  <si>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</si>
  <si>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</si>
  <si>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</si>
  <si>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</si>
  <si>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</si>
  <si>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</si>
  <si>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</si>
  <si>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</si>
  <si>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</si>
  <si>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</si>
  <si>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</si>
  <si>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</si>
  <si>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</si>
  <si>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</si>
  <si>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</si>
  <si>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</si>
  <si>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</si>
  <si>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</si>
  <si>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</si>
  <si>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</si>
  <si>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</si>
  <si>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</si>
  <si>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</si>
  <si>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</si>
  <si>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</si>
  <si>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</si>
  <si>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</si>
  <si>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</si>
  <si>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</si>
  <si>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</si>
  <si>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</si>
  <si>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</si>
  <si>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</si>
  <si>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</si>
  <si>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</si>
  <si>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</si>
  <si>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</si>
  <si>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</si>
  <si>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</si>
  <si>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</si>
  <si>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</si>
  <si>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</si>
  <si>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</si>
  <si>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</si>
  <si>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</si>
  <si>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</si>
  <si>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</si>
  <si>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</si>
  <si>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</si>
  <si>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</si>
  <si>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</si>
  <si>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</si>
  <si>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</si>
  <si>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</si>
  <si>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</si>
  <si>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</si>
  <si>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</si>
  <si>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</si>
  <si>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</si>
  <si>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</si>
  <si>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</si>
  <si>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</si>
  <si>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</si>
  <si>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</si>
  <si>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</si>
  <si>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</si>
  <si>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</si>
  <si>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</si>
  <si>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</si>
  <si>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</si>
  <si>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</si>
  <si>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</si>
  <si>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</si>
  <si>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</si>
  <si>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</si>
  <si>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</si>
  <si>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</si>
  <si>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</si>
  <si>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</si>
  <si>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</si>
  <si>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</si>
  <si>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</si>
  <si>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</si>
  <si>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</si>
  <si>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</si>
  <si>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</si>
  <si>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</si>
  <si>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</si>
  <si>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</si>
  <si>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</si>
  <si>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</si>
  <si>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</si>
  <si>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</si>
  <si>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</si>
  <si>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</si>
  <si>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</si>
  <si>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</si>
  <si>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</si>
  <si>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</si>
  <si>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</si>
  <si>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</si>
  <si>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</si>
  <si>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</si>
  <si>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</si>
  <si>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</si>
  <si>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</si>
  <si>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</si>
  <si>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</si>
  <si>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</si>
  <si>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</si>
  <si>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</si>
  <si>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</si>
  <si>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</si>
  <si>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</si>
  <si>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</si>
  <si>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</si>
  <si>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</si>
  <si>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</si>
  <si>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</si>
  <si>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</si>
  <si>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</si>
  <si>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</si>
  <si>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</si>
  <si>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</si>
  <si>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</si>
  <si>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</si>
  <si>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</si>
  <si>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</si>
  <si>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</si>
  <si>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</si>
  <si>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</si>
  <si>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</si>
  <si>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</si>
  <si>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</si>
  <si>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</si>
  <si>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</si>
  <si>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</si>
  <si>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</si>
  <si>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</si>
  <si>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</si>
  <si>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</si>
  <si>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</si>
  <si>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</si>
  <si>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</si>
  <si>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</si>
  <si>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</si>
  <si>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</si>
  <si>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</si>
  <si>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</si>
  <si>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</si>
  <si>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</si>
  <si>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</si>
  <si>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</si>
  <si>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</si>
  <si>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</si>
  <si>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</si>
  <si>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</si>
  <si>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</si>
  <si>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</si>
  <si>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</si>
  <si>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</si>
  <si>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</si>
  <si>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</si>
  <si>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</si>
  <si>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</si>
  <si>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</si>
  <si>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</si>
  <si>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</si>
  <si>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</si>
  <si>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</si>
  <si>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</si>
  <si>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</si>
  <si>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</si>
  <si>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</si>
  <si>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</si>
  <si>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</si>
  <si>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</si>
  <si>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</si>
  <si>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</si>
  <si>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</si>
  <si>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</si>
  <si>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</si>
  <si>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</si>
  <si>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</si>
  <si>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</si>
  <si>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</si>
  <si>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</si>
  <si>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</si>
  <si>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</si>
  <si>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</si>
  <si>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</si>
  <si>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</si>
  <si>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</si>
  <si>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</si>
  <si>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</si>
  <si>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</si>
  <si>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</si>
  <si>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</si>
  <si>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</si>
  <si>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</si>
  <si>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</si>
  <si>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</si>
  <si>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</si>
  <si>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</si>
  <si>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</si>
  <si>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</si>
  <si>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</si>
  <si>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</si>
  <si>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</si>
  <si>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</si>
  <si>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</si>
  <si>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</si>
  <si>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</si>
  <si>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</si>
  <si>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</si>
  <si>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</si>
  <si>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</si>
  <si>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</si>
  <si>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</si>
  <si>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</si>
  <si>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</si>
  <si>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</si>
  <si>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</si>
  <si>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</si>
  <si>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</si>
  <si>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</si>
  <si>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</si>
  <si>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</si>
  <si>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</si>
  <si>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</si>
  <si>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</si>
  <si>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</si>
  <si>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</si>
  <si>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</si>
  <si>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</si>
  <si>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</si>
  <si>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</si>
  <si>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</si>
  <si>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</si>
  <si>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</si>
  <si>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</si>
  <si>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</si>
  <si>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</si>
  <si>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</si>
  <si>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</si>
  <si>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</si>
  <si>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</si>
  <si>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</si>
  <si>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</si>
  <si>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</si>
  <si>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</si>
  <si>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</si>
  <si>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</si>
  <si>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</si>
  <si>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</si>
  <si>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</si>
  <si>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</si>
  <si>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</si>
  <si>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</si>
  <si>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</si>
  <si>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</si>
  <si>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</si>
  <si>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</si>
  <si>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</si>
  <si>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</si>
  <si>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</si>
  <si>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</si>
  <si>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</si>
  <si>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</si>
  <si>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</si>
  <si>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</si>
  <si>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</si>
  <si>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</si>
  <si>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</si>
  <si>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</si>
  <si>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</si>
  <si>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</si>
  <si>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</si>
  <si>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</si>
  <si>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</si>
  <si>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</si>
  <si>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</si>
  <si>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</si>
  <si>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</si>
  <si>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</si>
  <si>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</si>
  <si>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</si>
  <si>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</si>
  <si>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</si>
  <si>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</si>
  <si>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</si>
  <si>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</si>
  <si>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</si>
  <si>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</si>
  <si>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</si>
  <si>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</si>
  <si>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</si>
  <si>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</si>
  <si>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</si>
  <si>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</si>
  <si>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</si>
  <si>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</si>
  <si>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</si>
  <si>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</si>
  <si>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</si>
  <si>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</si>
  <si>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</si>
  <si>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</si>
  <si>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</si>
  <si>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</si>
  <si>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</si>
  <si>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</si>
  <si>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</si>
  <si>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</si>
  <si>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</si>
  <si>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</si>
  <si>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</si>
  <si>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</si>
  <si>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</si>
  <si>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</si>
  <si>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</si>
  <si>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</si>
  <si>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</si>
  <si>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</si>
  <si>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</si>
  <si>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</si>
  <si>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</si>
  <si>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</si>
  <si>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</si>
  <si>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</si>
  <si>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</si>
  <si>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</si>
  <si>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</si>
  <si>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</si>
  <si>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</si>
  <si>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</si>
  <si>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</si>
  <si>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</si>
  <si>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</si>
  <si>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</si>
  <si>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</si>
  <si>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</si>
  <si>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</si>
  <si>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</si>
  <si>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</si>
  <si>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</si>
  <si>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</si>
  <si>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</si>
  <si>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</si>
  <si>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</si>
  <si>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</si>
  <si>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</si>
  <si>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</si>
  <si>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</si>
  <si>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</si>
  <si>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</si>
  <si>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</si>
  <si>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</si>
  <si>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</si>
  <si>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</si>
  <si>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</si>
  <si>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</si>
  <si>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</si>
  <si>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</si>
  <si>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</si>
  <si>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</si>
  <si>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</si>
  <si>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</si>
  <si>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</si>
  <si>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</si>
  <si>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</si>
  <si>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</si>
  <si>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</si>
  <si>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</si>
  <si>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</si>
  <si>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</si>
  <si>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</si>
  <si>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</si>
  <si>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</si>
  <si>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</si>
  <si>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</si>
  <si>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</si>
  <si>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</si>
  <si>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</si>
  <si>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</si>
  <si>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</si>
  <si>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</si>
  <si>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</si>
  <si>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</si>
  <si>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</si>
  <si>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</si>
  <si>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</si>
  <si>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</si>
  <si>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</si>
  <si>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</si>
  <si>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</si>
  <si>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</si>
  <si>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</si>
  <si>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</si>
  <si>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</si>
  <si>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</si>
  <si>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</si>
  <si>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</si>
  <si>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</si>
  <si>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</si>
  <si>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</si>
  <si>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</si>
  <si>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</si>
  <si>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</si>
  <si>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</si>
  <si>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</si>
  <si>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</si>
  <si>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</si>
  <si>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</si>
  <si>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</si>
  <si>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</si>
  <si>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</si>
  <si>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</si>
  <si>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</si>
  <si>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</si>
  <si>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</si>
  <si>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</si>
  <si>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</si>
  <si>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</si>
  <si>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</si>
  <si>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</si>
  <si>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</si>
  <si>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</si>
  <si>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</si>
  <si>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</si>
  <si>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</si>
  <si>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</si>
  <si>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</si>
  <si>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</si>
  <si>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</si>
  <si>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</si>
  <si>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</si>
  <si>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</si>
  <si>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</si>
  <si>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</si>
  <si>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</si>
  <si>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</si>
  <si>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</si>
  <si>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</si>
  <si>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</si>
  <si>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</si>
  <si>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</si>
  <si>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</si>
  <si>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</si>
  <si>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</si>
  <si>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</si>
  <si>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</si>
  <si>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</si>
  <si>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</si>
  <si>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</si>
  <si>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</si>
  <si>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</si>
  <si>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</si>
  <si>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</si>
  <si>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</si>
  <si>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</si>
  <si>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</si>
  <si>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</si>
  <si>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</si>
  <si>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</si>
  <si>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</si>
  <si>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</si>
  <si>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</si>
  <si>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</si>
  <si>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</si>
  <si>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</si>
  <si>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</si>
  <si>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</si>
  <si>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</si>
  <si>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</si>
  <si>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</si>
  <si>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</si>
  <si>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</si>
  <si>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</si>
  <si>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</si>
  <si>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</si>
  <si>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</si>
  <si>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</si>
  <si>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</si>
  <si>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</si>
  <si>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</si>
  <si>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</si>
  <si>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</si>
  <si>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</si>
  <si>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</si>
  <si>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</si>
  <si>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</si>
  <si>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</si>
  <si>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</si>
  <si>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</si>
  <si>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</si>
  <si>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</si>
  <si>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</si>
  <si>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</si>
  <si>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</si>
  <si>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</si>
  <si>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</si>
  <si>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</si>
  <si>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</si>
  <si>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</si>
  <si>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</si>
  <si>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</si>
  <si>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</si>
  <si>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</si>
  <si>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</si>
  <si>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</si>
  <si>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</si>
  <si>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</si>
  <si>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</si>
  <si>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</si>
  <si>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</si>
  <si>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</si>
  <si>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</si>
  <si>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</si>
  <si>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</si>
  <si>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</si>
  <si>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</si>
  <si>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</si>
  <si>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</si>
  <si>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</si>
  <si>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</si>
  <si>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</si>
  <si>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</si>
  <si>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</si>
  <si>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</si>
  <si>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</si>
  <si>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</si>
  <si>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</si>
  <si>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</si>
  <si>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</si>
  <si>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</si>
  <si>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</si>
  <si>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</si>
  <si>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</si>
  <si>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</si>
  <si>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</si>
  <si>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</si>
  <si>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</si>
  <si>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</si>
  <si>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</si>
  <si>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</si>
  <si>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</si>
  <si>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</si>
  <si>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</si>
  <si>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</si>
  <si>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</si>
  <si>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</si>
  <si>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</si>
  <si>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</si>
  <si>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</si>
  <si>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</si>
  <si>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</si>
  <si>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</si>
  <si>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</si>
  <si>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</si>
  <si>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</si>
  <si>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</si>
  <si>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</si>
  <si>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</si>
  <si>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</si>
  <si>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</si>
  <si>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</si>
  <si>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</si>
  <si>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</si>
  <si>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</si>
  <si>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</si>
  <si>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</si>
  <si>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</si>
  <si>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</si>
  <si>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</si>
  <si>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</si>
  <si>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</si>
  <si>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</si>
  <si>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</si>
  <si>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</si>
  <si>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</si>
  <si>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</si>
  <si>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</si>
  <si>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</si>
  <si>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</si>
  <si>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</si>
  <si>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</si>
  <si>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</si>
  <si>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</si>
  <si>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</si>
  <si>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</si>
  <si>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</si>
  <si>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</si>
  <si>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</si>
  <si>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</si>
  <si>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</si>
  <si>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</si>
  <si>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</si>
  <si>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</si>
  <si>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</si>
  <si>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</si>
  <si>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</si>
  <si>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</si>
  <si>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</si>
  <si>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</si>
  <si>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</si>
  <si>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</si>
  <si>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</si>
  <si>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</si>
  <si>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</si>
  <si>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</si>
  <si>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</si>
  <si>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</si>
  <si>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</si>
  <si>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</si>
  <si>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</si>
  <si>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</si>
  <si>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</si>
  <si>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</si>
  <si>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</si>
  <si>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</si>
  <si>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</si>
  <si>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</si>
  <si>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</si>
  <si>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</si>
  <si>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</si>
  <si>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</si>
  <si>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</si>
  <si>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</si>
  <si>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</si>
  <si>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</si>
  <si>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</si>
  <si>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</si>
  <si>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</si>
  <si>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</si>
  <si>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</si>
  <si>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</si>
  <si>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</si>
  <si>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</si>
  <si>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</si>
  <si>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</si>
  <si>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</si>
  <si>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</si>
  <si>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</si>
  <si>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</si>
  <si>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</si>
  <si>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</si>
  <si>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</si>
  <si>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</si>
  <si>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</si>
  <si>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</si>
  <si>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</si>
  <si>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</si>
  <si>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</si>
  <si>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</si>
  <si>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</si>
  <si>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</si>
  <si>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</si>
  <si>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</si>
  <si>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</si>
  <si>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</si>
  <si>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</si>
  <si>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</si>
  <si>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</si>
  <si>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</si>
  <si>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</si>
  <si>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</si>
  <si>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</si>
  <si>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</si>
  <si>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</si>
  <si>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</si>
  <si>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</si>
  <si>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</si>
  <si>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</si>
  <si>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</si>
  <si>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</si>
  <si>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</si>
  <si>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</si>
  <si>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</si>
  <si>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</si>
  <si>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</si>
  <si>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</si>
  <si>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</si>
  <si>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</si>
  <si>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</si>
  <si>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</si>
  <si>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</si>
  <si>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</si>
  <si>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</si>
  <si>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</si>
  <si>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</si>
  <si>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</si>
  <si>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</si>
  <si>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</si>
  <si>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</si>
  <si>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</si>
  <si>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</si>
  <si>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</si>
  <si>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</si>
  <si>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</si>
  <si>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</si>
  <si>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</si>
  <si>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</si>
  <si>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</si>
  <si>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</si>
  <si>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</si>
  <si>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</si>
  <si>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</si>
  <si>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</si>
  <si>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</si>
  <si>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</si>
  <si>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</si>
  <si>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</si>
  <si>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</si>
  <si>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</si>
  <si>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</si>
  <si>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</si>
  <si>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</si>
  <si>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</si>
  <si>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</si>
  <si>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</si>
  <si>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</si>
  <si>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</si>
  <si>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</si>
  <si>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</si>
  <si>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</si>
  <si>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</si>
  <si>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</si>
  <si>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</si>
  <si>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</si>
  <si>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</si>
  <si>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</si>
  <si>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</si>
  <si>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</si>
  <si>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</si>
  <si>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</si>
  <si>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</si>
  <si>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</si>
  <si>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</si>
  <si>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</si>
  <si>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</si>
  <si>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</si>
  <si>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</si>
  <si>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</si>
  <si>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</si>
  <si>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</si>
  <si>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</si>
  <si>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</si>
  <si>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</si>
  <si>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</si>
  <si>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</si>
  <si>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</si>
  <si>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</si>
  <si>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</si>
  <si>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</si>
  <si>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</si>
  <si>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</si>
  <si>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</si>
  <si>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</si>
  <si>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</si>
  <si>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</si>
  <si>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</si>
  <si>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</si>
  <si>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</si>
  <si>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</si>
  <si>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</si>
  <si>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</si>
  <si>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</si>
  <si>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</si>
  <si>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</si>
  <si>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</si>
  <si>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</si>
  <si>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</si>
  <si>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</si>
  <si>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</si>
  <si>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</si>
  <si>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</si>
  <si>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</si>
  <si>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</si>
  <si>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</si>
  <si>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</si>
  <si>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</si>
  <si>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</si>
  <si>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</si>
  <si>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</si>
  <si>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</si>
  <si>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</si>
  <si>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</si>
  <si>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</si>
  <si>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</si>
  <si>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</si>
  <si>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</si>
  <si>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</si>
  <si>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</si>
  <si>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</si>
  <si>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</si>
  <si>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</si>
  <si>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</si>
  <si>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</si>
  <si>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</si>
  <si>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</si>
  <si>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</si>
  <si>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</si>
  <si>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</si>
  <si>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</si>
  <si>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</si>
  <si>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</si>
  <si>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</si>
  <si>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</si>
  <si>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</si>
  <si>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</si>
  <si>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</si>
  <si>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</si>
  <si>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</si>
  <si>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</si>
  <si>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</si>
  <si>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</si>
  <si>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</si>
  <si>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</si>
  <si>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</si>
  <si>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</si>
  <si>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</si>
  <si>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</si>
  <si>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</si>
  <si>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</si>
  <si>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</si>
  <si>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</si>
  <si>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</si>
  <si>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</si>
  <si>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</si>
  <si>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</si>
  <si>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</si>
  <si>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</si>
  <si>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</si>
  <si>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</si>
  <si>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</si>
  <si>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</si>
  <si>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</si>
  <si>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</si>
  <si>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</si>
  <si>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</si>
  <si>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</si>
  <si>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</si>
  <si>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</si>
  <si>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</si>
  <si>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</si>
  <si>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</si>
  <si>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</si>
  <si>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</si>
  <si>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</si>
  <si>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</si>
  <si>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</si>
  <si>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</si>
  <si>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</si>
  <si>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</si>
  <si>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</si>
  <si>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</si>
  <si>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</si>
  <si>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</si>
  <si>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</si>
  <si>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</si>
  <si>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</si>
  <si>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</si>
  <si>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</si>
  <si>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</si>
  <si>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</si>
  <si>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</si>
  <si>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</si>
  <si>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</si>
  <si>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</si>
  <si>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</si>
  <si>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</si>
  <si>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</si>
  <si>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</si>
  <si>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</si>
  <si>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</si>
  <si>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</si>
  <si>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</si>
  <si>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</si>
  <si>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</si>
  <si>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</si>
  <si>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</si>
  <si>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</si>
  <si>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</si>
  <si>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</si>
  <si>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</si>
  <si>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</si>
  <si>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</si>
  <si>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</si>
  <si>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</si>
  <si>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</si>
  <si>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</si>
  <si>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</si>
  <si>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</si>
  <si>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</si>
  <si>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</si>
  <si>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</si>
  <si>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</si>
  <si>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</si>
  <si>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</si>
  <si>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</si>
  <si>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</si>
  <si>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</si>
  <si>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</si>
  <si>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</si>
  <si>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</si>
  <si>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</si>
  <si>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</si>
  <si>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</si>
  <si>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</si>
  <si>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</si>
  <si>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</si>
  <si>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</si>
  <si>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</si>
  <si>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</si>
  <si>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</si>
  <si>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</si>
  <si>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</si>
  <si>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</si>
  <si>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</si>
  <si>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</si>
  <si>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</si>
  <si>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</si>
  <si>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</si>
  <si>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</si>
  <si>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</si>
  <si>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</si>
  <si>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</si>
  <si>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</si>
  <si>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</si>
  <si>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</si>
  <si>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</si>
  <si>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</si>
  <si>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</si>
  <si>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</si>
  <si>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</si>
  <si>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</si>
  <si>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</si>
  <si>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</si>
  <si>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</si>
  <si>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</si>
  <si>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</si>
  <si>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</si>
  <si>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</si>
  <si>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</si>
  <si>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</si>
  <si>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</si>
  <si>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</si>
  <si>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</si>
  <si>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</si>
  <si>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</si>
  <si>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</si>
  <si>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</si>
  <si>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</si>
  <si>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</si>
  <si>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</si>
  <si>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</si>
  <si>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</si>
  <si>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</si>
  <si>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</si>
  <si>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</si>
  <si>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</si>
  <si>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</si>
  <si>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</si>
  <si>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</si>
  <si>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</si>
  <si>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</si>
  <si>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</si>
  <si>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</si>
  <si>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</si>
  <si>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</si>
  <si>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</si>
  <si>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</si>
  <si>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</si>
  <si>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</si>
  <si>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</si>
  <si>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</si>
  <si>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</si>
  <si>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</si>
  <si>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</si>
  <si>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</si>
  <si>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</si>
  <si>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</si>
  <si>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</si>
  <si>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</si>
  <si>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</si>
  <si>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</si>
  <si>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</si>
  <si>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</si>
  <si>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</si>
  <si>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</si>
  <si>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</si>
  <si>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</si>
  <si>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</si>
  <si>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</si>
  <si>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</si>
  <si>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</si>
  <si>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</si>
  <si>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</si>
  <si>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</si>
  <si>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</si>
  <si>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</si>
  <si>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</si>
  <si>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</si>
  <si>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</si>
  <si>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</si>
  <si>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</si>
  <si>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</si>
  <si>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</si>
  <si>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</si>
  <si>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</si>
  <si>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</si>
  <si>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</si>
  <si>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</si>
  <si>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</si>
  <si>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</si>
  <si>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</si>
  <si>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</si>
  <si>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</si>
  <si>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</si>
  <si>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</si>
  <si>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</si>
  <si>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</si>
  <si>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</si>
  <si>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</si>
  <si>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</si>
  <si>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</si>
  <si>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</si>
  <si>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</si>
  <si>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</si>
  <si>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</si>
  <si>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</si>
  <si>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</si>
  <si>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</si>
  <si>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</si>
  <si>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</si>
  <si>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</si>
  <si>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</si>
  <si>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</si>
  <si>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</si>
  <si>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</si>
  <si>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</si>
  <si>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</si>
  <si>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</si>
  <si>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</si>
  <si>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</si>
  <si>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</si>
  <si>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</si>
  <si>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</si>
  <si>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</si>
  <si>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</si>
  <si>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</si>
  <si>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</si>
  <si>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</si>
  <si>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</si>
  <si>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</si>
  <si>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</si>
  <si>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</si>
  <si>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</si>
  <si>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</si>
  <si>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</si>
  <si>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</si>
  <si>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</si>
  <si>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</si>
  <si>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</si>
  <si>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</si>
  <si>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</si>
  <si>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</si>
  <si>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</si>
  <si>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</si>
  <si>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</si>
  <si>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</si>
  <si>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</si>
  <si>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</si>
  <si>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</si>
  <si>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</si>
  <si>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</si>
  <si>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</si>
  <si>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</si>
  <si>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</si>
  <si>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</si>
  <si>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</si>
  <si>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</si>
  <si>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</si>
  <si>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</si>
  <si>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</si>
  <si>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</si>
  <si>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</si>
  <si>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</si>
  <si>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</si>
  <si>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</si>
  <si>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</si>
  <si>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</si>
  <si>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</si>
  <si>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</si>
  <si>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</si>
  <si>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</si>
  <si>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</si>
  <si>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</si>
  <si>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</si>
  <si>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</si>
  <si>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</si>
  <si>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</si>
  <si>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</si>
  <si>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</si>
  <si>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</si>
  <si>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</si>
  <si>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</si>
  <si>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</si>
  <si>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</si>
  <si>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</si>
  <si>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</si>
  <si>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</si>
  <si>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</si>
  <si>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</si>
  <si>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</si>
  <si>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</si>
  <si>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</si>
  <si>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</si>
  <si>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</si>
  <si>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</si>
  <si>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</si>
  <si>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</si>
  <si>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</si>
  <si>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</si>
  <si>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</si>
  <si>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</si>
  <si>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</si>
  <si>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</si>
  <si>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</si>
  <si>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</si>
  <si>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</si>
  <si>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</si>
  <si>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</si>
  <si>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</si>
  <si>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</si>
  <si>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</si>
  <si>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</si>
  <si>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</si>
  <si>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</si>
  <si>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</si>
  <si>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</si>
  <si>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</si>
  <si>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</si>
  <si>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</si>
  <si>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</si>
  <si>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</si>
  <si>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</si>
  <si>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</si>
  <si>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</si>
  <si>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</si>
  <si>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</si>
  <si>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</si>
  <si>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</si>
  <si>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</si>
  <si>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</si>
  <si>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</si>
  <si>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</si>
  <si>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</si>
  <si>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</si>
  <si>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</si>
  <si>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</si>
  <si>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</si>
  <si>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</si>
  <si>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</si>
  <si>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</si>
  <si>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</si>
  <si>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</si>
  <si>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</si>
  <si>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</si>
  <si>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</si>
  <si>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</si>
  <si>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</si>
  <si>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</si>
  <si>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</si>
  <si>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</si>
  <si>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</si>
  <si>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</si>
  <si>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</si>
  <si>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</si>
  <si>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</si>
  <si>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</si>
  <si>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</si>
  <si>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</si>
  <si>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</si>
  <si>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</si>
  <si>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</si>
  <si>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</si>
  <si>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</si>
  <si>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</si>
  <si>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</si>
  <si>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</si>
  <si>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</si>
  <si>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</si>
  <si>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</si>
  <si>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</si>
  <si>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</si>
  <si>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</si>
  <si>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</si>
  <si>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</si>
  <si>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</si>
  <si>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</si>
  <si>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</si>
  <si>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</si>
  <si>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</si>
  <si>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</si>
  <si>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</si>
  <si>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</si>
  <si>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</si>
  <si>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</si>
  <si>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</si>
  <si>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</si>
  <si>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</si>
  <si>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</si>
  <si>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</si>
  <si>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</si>
  <si>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</si>
  <si>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</si>
  <si>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</si>
  <si>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</si>
  <si>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</si>
  <si>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</si>
  <si>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</si>
  <si>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</si>
  <si>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</si>
  <si>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</si>
  <si>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</si>
  <si>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</si>
  <si>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</si>
  <si>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</si>
  <si>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</si>
  <si>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</si>
  <si>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</si>
  <si>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</si>
  <si>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</si>
  <si>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</si>
  <si>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</si>
  <si>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</si>
  <si>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</si>
  <si>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</si>
  <si>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</si>
  <si>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</si>
  <si>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</si>
  <si>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</si>
  <si>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</si>
  <si>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</si>
  <si>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</si>
  <si>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</si>
  <si>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</si>
  <si>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</si>
  <si>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</si>
  <si>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</si>
  <si>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</si>
  <si>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</si>
  <si>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</si>
  <si>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</si>
  <si>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</si>
  <si>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</si>
  <si>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</si>
  <si>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</si>
  <si>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</si>
  <si>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</si>
  <si>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</si>
  <si>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</si>
  <si>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</si>
  <si>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</si>
  <si>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</si>
  <si>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</si>
  <si>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</si>
  <si>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</si>
  <si>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</si>
  <si>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</si>
  <si>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</si>
  <si>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</si>
  <si>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</si>
  <si>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</si>
  <si>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</si>
  <si>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</si>
  <si>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</si>
  <si>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</si>
  <si>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</si>
  <si>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</si>
  <si>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</si>
  <si>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</si>
  <si>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</si>
  <si>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</si>
  <si>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</si>
  <si>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</si>
  <si>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</si>
  <si>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</si>
  <si>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</si>
  <si>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</si>
  <si>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</si>
  <si>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</si>
  <si>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</si>
  <si>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</si>
  <si>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</si>
  <si>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</si>
  <si>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</si>
  <si>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</si>
  <si>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</si>
  <si>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</si>
  <si>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</si>
  <si>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</si>
  <si>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</si>
  <si>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</si>
  <si>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</si>
  <si>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</si>
  <si>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</si>
  <si>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</si>
  <si>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</si>
  <si>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</si>
  <si>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</si>
  <si>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</si>
  <si>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</si>
  <si>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</si>
  <si>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</si>
  <si>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</si>
  <si>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</si>
  <si>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</si>
  <si>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</si>
  <si>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</si>
  <si>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</si>
  <si>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</si>
  <si>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</si>
  <si>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</si>
  <si>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</si>
  <si>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</si>
  <si>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</si>
  <si>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</si>
  <si>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</si>
  <si>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</si>
  <si>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</si>
  <si>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</si>
  <si>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</si>
  <si>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</si>
  <si>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</si>
  <si>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</si>
  <si>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</si>
  <si>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</si>
  <si>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</si>
  <si>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</si>
  <si>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</si>
  <si>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</si>
  <si>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</si>
  <si>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</si>
  <si>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</si>
  <si>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</si>
  <si>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</si>
  <si>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</si>
  <si>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</si>
  <si>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</si>
  <si>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</si>
  <si>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</si>
  <si>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</si>
  <si>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</si>
  <si>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</si>
  <si>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</si>
  <si>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</si>
  <si>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</si>
  <si>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</si>
  <si>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</si>
  <si>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</si>
  <si>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</si>
  <si>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</si>
  <si>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</si>
  <si>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</si>
  <si>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</si>
  <si>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</si>
  <si>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</si>
  <si>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</si>
  <si>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</si>
  <si>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</si>
  <si>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</si>
  <si>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</si>
  <si>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</si>
  <si>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</si>
  <si>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</si>
  <si>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</si>
  <si>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</si>
  <si>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</si>
  <si>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</si>
  <si>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</si>
  <si>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</si>
  <si>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</si>
  <si>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</si>
  <si>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</si>
  <si>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</si>
  <si>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</si>
  <si>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</si>
  <si>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</si>
  <si>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</si>
  <si>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</si>
  <si>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</si>
  <si>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</si>
  <si>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</si>
  <si>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</si>
  <si>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</si>
  <si>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</si>
  <si>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</si>
  <si>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</si>
  <si>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</si>
  <si>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</si>
  <si>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</si>
  <si>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</si>
  <si>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</si>
  <si>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</si>
  <si>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</si>
  <si>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</si>
  <si>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</si>
  <si>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</si>
  <si>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</si>
  <si>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</si>
  <si>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</si>
  <si>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</si>
  <si>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</si>
  <si>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</si>
  <si>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</si>
  <si>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</si>
  <si>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</si>
  <si>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</si>
  <si>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</si>
  <si>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</si>
  <si>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</si>
  <si>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</si>
  <si>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</si>
  <si>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</si>
  <si>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</si>
  <si>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</si>
  <si>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</si>
  <si>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</si>
  <si>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</si>
  <si>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</si>
  <si>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</si>
  <si>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</si>
  <si>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</si>
  <si>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</si>
  <si>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</si>
  <si>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</si>
  <si>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</si>
  <si>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</si>
  <si>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</si>
  <si>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</si>
  <si>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</si>
  <si>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</si>
  <si>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</si>
  <si>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</si>
  <si>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</si>
  <si>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</si>
  <si>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</si>
  <si>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</si>
  <si>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</si>
  <si>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</si>
  <si>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</si>
  <si>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</si>
  <si>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</si>
  <si>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</si>
  <si>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</si>
  <si>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</si>
  <si>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</si>
  <si>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</si>
  <si>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</si>
  <si>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</si>
  <si>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</si>
  <si>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</si>
  <si>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</si>
  <si>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</si>
  <si>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</si>
  <si>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</si>
  <si>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</si>
  <si>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</si>
  <si>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</si>
  <si>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</si>
  <si>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</si>
  <si>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</si>
  <si>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</si>
  <si>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</si>
  <si>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</si>
  <si>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</si>
  <si>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</si>
  <si>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</si>
  <si>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</si>
  <si>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</si>
  <si>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</si>
  <si>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</si>
  <si>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</si>
  <si>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</si>
  <si>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</si>
  <si>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</si>
  <si>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</si>
  <si>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</si>
  <si>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</si>
  <si>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</si>
  <si>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</si>
  <si>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</si>
  <si>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</si>
  <si>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</si>
  <si>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</si>
  <si>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</si>
  <si>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</si>
  <si>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</si>
  <si>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</si>
  <si>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</si>
  <si>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</si>
  <si>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</si>
  <si>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</si>
  <si>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</si>
  <si>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</si>
  <si>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</si>
  <si>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</si>
  <si>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</si>
  <si>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</si>
  <si>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</si>
  <si>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</si>
  <si>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</si>
  <si>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</si>
  <si>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</si>
  <si>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</si>
  <si>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</si>
  <si>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</si>
  <si>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</si>
  <si>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</si>
  <si>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</si>
  <si>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</si>
  <si>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</si>
  <si>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</si>
  <si>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</si>
  <si>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</si>
  <si>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</si>
  <si>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</si>
  <si>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</si>
  <si>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</si>
  <si>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</si>
  <si>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</si>
  <si>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</si>
  <si>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</si>
  <si>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</si>
  <si>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</si>
  <si>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</si>
  <si>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</si>
  <si>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</si>
  <si>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</si>
  <si>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</si>
  <si>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</si>
  <si>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</si>
  <si>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</si>
  <si>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</si>
  <si>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</si>
  <si>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</si>
  <si>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</si>
  <si>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</si>
  <si>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</si>
  <si>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</si>
  <si>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</si>
  <si>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</si>
  <si>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</si>
  <si>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</si>
  <si>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</si>
  <si>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</si>
  <si>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</si>
  <si>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</si>
  <si>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</si>
  <si>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</si>
  <si>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</si>
  <si>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</si>
  <si>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</si>
  <si>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</si>
  <si>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</si>
  <si>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</si>
  <si>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</si>
  <si>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</si>
  <si>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</si>
  <si>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</si>
  <si>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</si>
  <si>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</si>
  <si>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</si>
  <si>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</si>
  <si>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</si>
  <si>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</si>
  <si>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</si>
  <si>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</si>
  <si>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</si>
  <si>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</si>
  <si>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</si>
  <si>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</si>
  <si>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</si>
  <si>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</si>
  <si>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</si>
  <si>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</si>
  <si>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</si>
  <si>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</si>
  <si>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</si>
  <si>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</si>
  <si>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</si>
  <si>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</si>
  <si>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</si>
  <si>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</si>
  <si>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</si>
  <si>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</si>
  <si>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</si>
  <si>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</si>
  <si>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</si>
  <si>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</si>
  <si>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</si>
  <si>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</si>
  <si>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</si>
  <si>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</si>
  <si>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</si>
  <si>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</si>
  <si>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</si>
  <si>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</si>
  <si>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</si>
  <si>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</si>
  <si>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</si>
  <si>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</si>
  <si>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</si>
  <si>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</si>
  <si>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</si>
  <si>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</si>
  <si>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</si>
  <si>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</si>
  <si>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</si>
  <si>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</si>
  <si>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</si>
  <si>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</si>
  <si>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</si>
  <si>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</si>
  <si>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</si>
  <si>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</si>
  <si>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</si>
  <si>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</si>
  <si>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</si>
  <si>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</si>
  <si>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</si>
  <si>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</si>
  <si>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</si>
  <si>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</si>
  <si>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</si>
  <si>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</si>
  <si>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</si>
  <si>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</si>
  <si>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</si>
  <si>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</si>
  <si>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</si>
  <si>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</si>
  <si>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</si>
  <si>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</si>
  <si>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</si>
  <si>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</si>
  <si>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</si>
  <si>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</si>
  <si>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</si>
  <si>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</si>
  <si>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</si>
  <si>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</si>
  <si>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</si>
  <si>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</si>
  <si>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</si>
  <si>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</si>
  <si>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</si>
  <si>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</si>
  <si>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</si>
  <si>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</si>
  <si>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</si>
  <si>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</si>
  <si>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</si>
  <si>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</si>
  <si>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</si>
  <si>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</si>
  <si>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</si>
  <si>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</si>
  <si>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</si>
  <si>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</si>
  <si>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</si>
  <si>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</si>
  <si>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</si>
  <si>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</si>
  <si>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</si>
  <si>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</si>
  <si>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</si>
  <si>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</si>
  <si>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</si>
  <si>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</si>
  <si>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</si>
  <si>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</si>
  <si>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</si>
  <si>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</si>
  <si>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</si>
  <si>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</si>
  <si>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</si>
  <si>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</si>
  <si>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</si>
  <si>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</si>
  <si>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</si>
  <si>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</si>
  <si>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</si>
  <si>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</si>
  <si>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</si>
  <si>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</si>
  <si>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</si>
  <si>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</si>
  <si>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</si>
  <si>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</si>
  <si>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</si>
  <si>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</si>
  <si>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</si>
  <si>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</si>
  <si>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</si>
  <si>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</si>
  <si>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</si>
  <si>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</si>
  <si>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</si>
  <si>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</si>
  <si>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</si>
  <si>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</si>
  <si>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</si>
  <si>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</si>
  <si>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</si>
  <si>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</si>
  <si>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</si>
  <si>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</si>
  <si>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</si>
  <si>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</si>
  <si>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</si>
  <si>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</si>
  <si>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</si>
  <si>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</si>
  <si>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</si>
  <si>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</si>
  <si>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</si>
  <si>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</si>
  <si>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</si>
  <si>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</si>
  <si>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</si>
  <si>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</si>
  <si>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</si>
  <si>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</si>
  <si>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</si>
  <si>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</si>
  <si>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</si>
  <si>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</si>
  <si>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</si>
  <si>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</si>
  <si>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</si>
  <si>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</si>
  <si>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</si>
  <si>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</si>
  <si>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</si>
  <si>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</si>
  <si>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</si>
  <si>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</si>
  <si>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</si>
  <si>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</si>
  <si>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</si>
  <si>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</si>
  <si>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</si>
  <si>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</si>
  <si>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</si>
  <si>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</si>
  <si>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</si>
  <si>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</si>
  <si>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</si>
  <si>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</si>
  <si>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</si>
  <si>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</si>
  <si>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</si>
  <si>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</si>
  <si>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</si>
  <si>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</si>
  <si>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</si>
  <si>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</si>
  <si>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</si>
  <si>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</si>
  <si>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</si>
  <si>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</si>
  <si>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</si>
  <si>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</si>
  <si>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</si>
  <si>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</si>
  <si>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</si>
  <si>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</si>
  <si>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</si>
  <si>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</si>
  <si>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</si>
  <si>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</si>
  <si>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</si>
  <si>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</si>
  <si>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</si>
  <si>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</si>
  <si>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</si>
  <si>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</si>
  <si>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</si>
  <si>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</si>
  <si>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</si>
  <si>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</si>
  <si>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</si>
  <si>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</si>
  <si>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</si>
  <si>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</si>
  <si>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</si>
  <si>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</si>
  <si>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</si>
  <si>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</si>
  <si>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</si>
  <si>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</si>
  <si>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</si>
  <si>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</si>
  <si>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</si>
  <si>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</si>
  <si>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</si>
  <si>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</si>
  <si>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</si>
  <si>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</si>
  <si>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</si>
  <si>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</si>
  <si>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</si>
  <si>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</si>
  <si>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</si>
  <si>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</si>
  <si>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</si>
  <si>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</si>
  <si>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</si>
  <si>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</si>
  <si>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</si>
  <si>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</si>
  <si>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</si>
  <si>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</si>
  <si>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</si>
  <si>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</si>
  <si>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</si>
  <si>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</si>
  <si>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</si>
  <si>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</si>
  <si>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</si>
  <si>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</si>
  <si>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</si>
  <si>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</si>
  <si>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</si>
  <si>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</si>
  <si>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</si>
  <si>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</si>
  <si>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</si>
  <si>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</si>
  <si>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</si>
  <si>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</si>
  <si>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</si>
  <si>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</si>
  <si>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</si>
  <si>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</si>
  <si>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</si>
  <si>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</si>
  <si>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</si>
  <si>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</si>
  <si>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</si>
  <si>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</si>
  <si>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</si>
  <si>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</si>
  <si>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</si>
  <si>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</si>
  <si>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</si>
  <si>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</si>
  <si>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</si>
  <si>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</si>
  <si>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</si>
  <si>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</si>
  <si>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</si>
  <si>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</si>
  <si>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</si>
  <si>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</si>
  <si>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</si>
  <si>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</si>
  <si>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</si>
  <si>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</si>
  <si>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</si>
  <si>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</si>
  <si>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</si>
  <si>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</si>
  <si>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</si>
  <si>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</si>
  <si>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</si>
  <si>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</si>
  <si>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</si>
  <si>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</si>
  <si>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</si>
  <si>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</si>
  <si>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</si>
  <si>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</si>
  <si>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</si>
  <si>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</si>
  <si>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</si>
  <si>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</si>
  <si>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</si>
  <si>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</si>
  <si>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</si>
  <si>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</si>
  <si>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</si>
  <si>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</si>
  <si>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</si>
  <si>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</si>
  <si>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</si>
  <si>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</si>
  <si>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</si>
  <si>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</si>
  <si>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</si>
  <si>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</si>
  <si>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</si>
  <si>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</si>
  <si>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</si>
  <si>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</si>
  <si>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</si>
  <si>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</si>
  <si>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</si>
  <si>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</si>
  <si>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</si>
  <si>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</si>
  <si>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</si>
  <si>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</si>
  <si>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</si>
  <si>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</si>
  <si>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</si>
  <si>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</si>
  <si>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</si>
  <si>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</si>
  <si>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</si>
  <si>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</si>
  <si>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</si>
  <si>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</si>
  <si>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</si>
  <si>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</si>
  <si>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</si>
  <si>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</si>
  <si>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</si>
  <si>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</si>
  <si>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</si>
  <si>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</si>
  <si>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</si>
  <si>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</si>
  <si>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</si>
  <si>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</si>
  <si>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</si>
  <si>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</si>
  <si>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</si>
  <si>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</si>
  <si>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</si>
  <si>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</si>
  <si>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</si>
  <si>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</si>
  <si>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</si>
  <si>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</si>
  <si>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</si>
  <si>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</si>
  <si>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</si>
  <si>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</si>
  <si>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</si>
  <si>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</si>
  <si>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</si>
  <si>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</si>
  <si>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</si>
  <si>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</si>
  <si>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</si>
  <si>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</si>
  <si>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</si>
  <si>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</si>
  <si>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</si>
  <si>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</si>
  <si>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</si>
  <si>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</si>
  <si>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</si>
  <si>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</si>
  <si>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</si>
  <si>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</si>
  <si>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</si>
  <si>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</si>
  <si>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</si>
  <si>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</si>
  <si>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</si>
  <si>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</si>
  <si>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</si>
  <si>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</si>
  <si>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</si>
  <si>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</si>
  <si>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</si>
  <si>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</si>
  <si>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</si>
  <si>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</si>
  <si>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</si>
  <si>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</si>
  <si>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</si>
  <si>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</si>
  <si>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</si>
  <si>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</si>
  <si>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</si>
  <si>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</si>
  <si>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</si>
  <si>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</si>
  <si>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</si>
  <si>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</si>
  <si>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</si>
  <si>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</si>
  <si>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</si>
  <si>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</si>
  <si>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</si>
  <si>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</si>
  <si>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</si>
  <si>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</si>
  <si>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</si>
  <si>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</si>
  <si>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</si>
  <si>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</si>
  <si>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</si>
  <si>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</si>
  <si>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</si>
  <si>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</si>
  <si>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</si>
  <si>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</si>
  <si>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</si>
  <si>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</si>
  <si>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</si>
  <si>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</si>
  <si>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</si>
  <si>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</si>
  <si>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</si>
  <si>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</si>
  <si>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</si>
  <si>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</si>
  <si>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</si>
  <si>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</si>
  <si>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</si>
  <si>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</si>
  <si>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</si>
  <si>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</si>
  <si>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</si>
  <si>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</si>
  <si>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</si>
  <si>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</si>
  <si>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</si>
  <si>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</si>
  <si>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</si>
  <si>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</si>
  <si>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</si>
  <si>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</si>
  <si>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</si>
  <si>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</si>
  <si>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</si>
  <si>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</si>
  <si>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</si>
  <si>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</si>
  <si>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</si>
  <si>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</si>
  <si>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</si>
  <si>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</si>
  <si>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</si>
  <si>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</si>
  <si>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</si>
  <si>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</si>
  <si>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</si>
  <si>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</si>
  <si>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</si>
  <si>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</si>
  <si>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</si>
  <si>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</si>
  <si>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</si>
  <si>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</si>
  <si>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</si>
  <si>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</si>
  <si>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</si>
  <si>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</si>
  <si>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</si>
  <si>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</si>
  <si>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</si>
  <si>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</si>
  <si>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</si>
  <si>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</si>
  <si>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</si>
  <si>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</si>
  <si>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</si>
  <si>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</si>
  <si>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</si>
  <si>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</si>
  <si>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</si>
  <si>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</si>
  <si>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</si>
  <si>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</si>
  <si>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</si>
  <si>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</si>
  <si>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</si>
  <si>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</si>
  <si>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</si>
  <si>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</si>
  <si>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</si>
  <si>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</si>
  <si>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</si>
  <si>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</si>
  <si>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</si>
  <si>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</si>
  <si>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</si>
  <si>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</si>
  <si>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</si>
  <si>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</si>
  <si>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</si>
  <si>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</si>
  <si>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</si>
  <si>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</si>
  <si>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</si>
  <si>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</si>
  <si>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</si>
  <si>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</si>
  <si>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</si>
  <si>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</si>
  <si>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</si>
  <si>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</si>
  <si>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</si>
  <si>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</si>
  <si>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</si>
  <si>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</si>
  <si>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</si>
  <si>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</si>
  <si>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</si>
  <si>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</si>
  <si>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</si>
  <si>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</si>
  <si>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</si>
  <si>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</si>
  <si>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</si>
  <si>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</si>
  <si>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</si>
  <si>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</si>
  <si>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</si>
  <si>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</si>
  <si>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</si>
  <si>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</si>
  <si>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</si>
  <si>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</si>
  <si>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</si>
  <si>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</si>
  <si>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</si>
  <si>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</si>
  <si>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</si>
  <si>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</si>
  <si>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</si>
  <si>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</si>
  <si>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</si>
  <si>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</si>
  <si>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</si>
  <si>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</si>
  <si>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</si>
  <si>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</si>
  <si>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</si>
  <si>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</si>
  <si>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</si>
  <si>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</si>
  <si>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</si>
  <si>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</si>
  <si>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</si>
  <si>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</si>
  <si>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</si>
  <si>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</si>
  <si>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</si>
  <si>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</si>
  <si>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</si>
  <si>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</si>
  <si>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</si>
  <si>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</si>
  <si>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</si>
  <si>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</si>
  <si>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</si>
  <si>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</si>
  <si>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</si>
  <si>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</si>
  <si>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</si>
  <si>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</si>
  <si>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</si>
  <si>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</si>
  <si>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</si>
  <si>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</si>
  <si>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</si>
  <si>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</si>
  <si>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</si>
  <si>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</si>
  <si>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</si>
  <si>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</si>
  <si>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</si>
  <si>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</si>
  <si>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</si>
  <si>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</si>
  <si>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</si>
  <si>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</si>
  <si>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</si>
  <si>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</si>
  <si>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</si>
  <si>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</si>
  <si>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</si>
  <si>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</si>
  <si>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</si>
  <si>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</si>
  <si>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</si>
  <si>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</si>
  <si>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</si>
  <si>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</si>
  <si>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</si>
  <si>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</si>
  <si>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</si>
  <si>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</si>
  <si>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</si>
  <si>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</si>
  <si>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</si>
  <si>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</si>
  <si>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</si>
  <si>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</si>
  <si>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</si>
  <si>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</si>
  <si>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</si>
  <si>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</si>
  <si>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</si>
  <si>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</si>
  <si>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</si>
  <si>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</si>
  <si>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</si>
  <si>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</si>
  <si>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</si>
  <si>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</si>
  <si>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</si>
  <si>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</si>
  <si>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</si>
  <si>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</si>
  <si>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</si>
  <si>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</si>
  <si>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</si>
  <si>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</si>
  <si>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</si>
  <si>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</si>
  <si>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</si>
  <si>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</si>
  <si>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</si>
  <si>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</si>
  <si>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</si>
  <si>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</si>
  <si>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</si>
  <si>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</si>
  <si>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</si>
  <si>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</si>
  <si>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</si>
  <si>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</si>
  <si>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</si>
  <si>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</si>
  <si>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</si>
  <si>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</si>
  <si>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</si>
  <si>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</si>
  <si>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</si>
  <si>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</si>
  <si>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</si>
  <si>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</si>
  <si>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</si>
  <si>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</si>
  <si>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</si>
  <si>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</si>
  <si>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</si>
  <si>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</si>
  <si>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</si>
  <si>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</si>
  <si>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</si>
  <si>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</si>
  <si>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</si>
  <si>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</si>
  <si>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</si>
  <si>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</si>
  <si>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</si>
  <si>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</si>
  <si>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</si>
  <si>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</si>
  <si>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</si>
  <si>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</si>
  <si>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</si>
  <si>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</si>
  <si>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</si>
  <si>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</si>
  <si>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</si>
  <si>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</si>
  <si>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</si>
  <si>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</si>
  <si>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</si>
  <si>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</si>
  <si>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</si>
  <si>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</si>
  <si>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</si>
  <si>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</si>
  <si>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</si>
  <si>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</si>
  <si>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</si>
  <si>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</si>
  <si>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</si>
  <si>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</si>
  <si>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</si>
  <si>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</si>
  <si>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</si>
  <si>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</si>
  <si>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</si>
  <si>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</si>
  <si>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</si>
  <si>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</si>
  <si>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</si>
  <si>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</si>
  <si>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</si>
  <si>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</si>
  <si>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</si>
  <si>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</si>
  <si>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</si>
  <si>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</si>
  <si>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</si>
  <si>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</si>
  <si>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</si>
  <si>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</si>
  <si>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</si>
  <si>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</si>
  <si>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</si>
  <si>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</si>
  <si>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</si>
  <si>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</si>
  <si>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</si>
  <si>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</si>
  <si>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</si>
  <si>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</si>
  <si>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</si>
  <si>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</si>
  <si>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</si>
  <si>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</si>
  <si>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</si>
  <si>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</si>
  <si>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</si>
  <si>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</si>
  <si>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</si>
  <si>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</si>
  <si>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</si>
  <si>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</si>
  <si>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</si>
  <si>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</si>
  <si>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</si>
  <si>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</si>
  <si>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</si>
  <si>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</si>
  <si>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</si>
  <si>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</si>
  <si>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</si>
  <si>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</si>
  <si>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</si>
  <si>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</si>
  <si>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</si>
  <si>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</si>
  <si>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</si>
  <si>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</si>
  <si>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</si>
  <si>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</si>
  <si>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</si>
  <si>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</si>
  <si>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</si>
  <si>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</si>
  <si>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</si>
  <si>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</si>
  <si>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</si>
  <si>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</si>
  <si>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</si>
  <si>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</si>
  <si>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</si>
  <si>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</si>
  <si>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</si>
  <si>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</si>
  <si>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</si>
  <si>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</si>
  <si>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</si>
  <si>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</si>
  <si>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</si>
  <si>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</si>
  <si>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</si>
  <si>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</si>
  <si>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</si>
  <si>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</si>
  <si>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</si>
  <si>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</si>
  <si>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</si>
  <si>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</si>
  <si>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</si>
  <si>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</si>
  <si>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</si>
  <si>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</si>
  <si>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</si>
  <si>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</si>
  <si>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</si>
  <si>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</si>
  <si>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</si>
  <si>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</si>
  <si>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</si>
  <si>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</si>
  <si>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</si>
  <si>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</si>
  <si>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</si>
  <si>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</si>
  <si>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</si>
  <si>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</si>
  <si>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</si>
  <si>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</si>
  <si>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</si>
  <si>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</si>
  <si>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</si>
  <si>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</si>
  <si>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</si>
  <si>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</si>
  <si>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</si>
  <si>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</si>
  <si>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</si>
  <si>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</si>
  <si>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</si>
  <si>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</si>
  <si>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</si>
  <si>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</si>
  <si>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</si>
  <si>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</si>
  <si>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</si>
  <si>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</si>
  <si>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</si>
  <si>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</si>
  <si>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</si>
  <si>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</si>
  <si>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</si>
  <si>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</si>
  <si>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</si>
  <si>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</si>
  <si>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</si>
  <si>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</si>
  <si>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</si>
  <si>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</si>
  <si>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</si>
  <si>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</si>
  <si>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</si>
  <si>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</si>
  <si>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</si>
  <si>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</si>
  <si>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</si>
  <si>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</si>
  <si>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</si>
  <si>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</si>
  <si>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</si>
  <si>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</si>
  <si>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</si>
  <si>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</si>
  <si>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</si>
  <si>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</si>
  <si>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</si>
  <si>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</si>
  <si>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</si>
  <si>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</si>
  <si>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</si>
  <si>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</si>
  <si>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</si>
  <si>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</si>
  <si>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</si>
  <si>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</si>
  <si>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</si>
  <si>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</si>
  <si>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</si>
  <si>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</si>
  <si>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</si>
  <si>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</si>
  <si>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</si>
  <si>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</si>
  <si>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</si>
  <si>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</si>
  <si>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</si>
  <si>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</si>
  <si>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</si>
  <si>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</si>
  <si>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</si>
  <si>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</si>
  <si>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</si>
  <si>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</si>
  <si>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</si>
  <si>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</si>
  <si>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</si>
  <si>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</si>
  <si>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</si>
  <si>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</si>
  <si>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</si>
  <si>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</si>
  <si>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</si>
  <si>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</si>
  <si>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</si>
  <si>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</si>
  <si>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</si>
  <si>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</si>
  <si>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</si>
  <si>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</si>
  <si>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</si>
  <si>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</si>
  <si>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</si>
  <si>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</si>
  <si>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</si>
  <si>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</si>
  <si>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</si>
  <si>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</si>
  <si>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</si>
  <si>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</si>
  <si>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</si>
  <si>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</si>
  <si>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</si>
  <si>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</si>
  <si>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</si>
  <si>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</si>
  <si>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</si>
  <si>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</si>
  <si>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</si>
  <si>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</si>
  <si>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</si>
  <si>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</si>
  <si>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</si>
  <si>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</si>
  <si>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</si>
  <si>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</si>
  <si>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</si>
  <si>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</si>
  <si>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</si>
  <si>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</si>
  <si>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</si>
  <si>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</si>
  <si>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</si>
  <si>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</si>
  <si>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</si>
  <si>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</si>
  <si>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</si>
  <si>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</si>
  <si>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</si>
  <si>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</si>
  <si>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</si>
  <si>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</si>
  <si>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</si>
  <si>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</si>
  <si>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</si>
  <si>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</si>
  <si>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</si>
  <si>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</si>
  <si>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</si>
  <si>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</si>
  <si>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</si>
  <si>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</si>
  <si>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</si>
  <si>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</si>
  <si>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</si>
  <si>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</si>
  <si>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</si>
  <si>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</si>
  <si>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</si>
  <si>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</si>
  <si>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</si>
  <si>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</si>
  <si>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</si>
  <si>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</si>
  <si>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</si>
  <si>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</si>
  <si>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</si>
  <si>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</si>
  <si>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</si>
  <si>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</si>
  <si>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</si>
  <si>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</si>
  <si>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</si>
  <si>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</si>
  <si>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</si>
  <si>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</si>
  <si>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</si>
  <si>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</si>
  <si>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</si>
  <si>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</si>
  <si>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</si>
  <si>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</si>
  <si>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</si>
  <si>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</si>
  <si>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</si>
  <si>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</si>
  <si>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</si>
  <si>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</si>
  <si>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</si>
  <si>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</si>
  <si>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</si>
  <si>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</si>
  <si>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</si>
  <si>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</si>
  <si>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</si>
  <si>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</si>
  <si>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</si>
  <si>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</si>
  <si>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</si>
  <si>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</si>
  <si>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</si>
  <si>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</si>
  <si>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</si>
  <si>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</si>
  <si>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</si>
  <si>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</si>
  <si>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</si>
  <si>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</si>
  <si>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</si>
  <si>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</si>
  <si>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</si>
  <si>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</si>
  <si>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</si>
  <si>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</si>
  <si>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</si>
  <si>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</si>
  <si>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</si>
  <si>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</si>
  <si>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</si>
  <si>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</si>
  <si>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</si>
  <si>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</si>
  <si>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</si>
  <si>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</si>
  <si>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</si>
  <si>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</si>
  <si>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</si>
  <si>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</si>
  <si>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</si>
  <si>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</si>
  <si>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</si>
  <si>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</si>
  <si>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</si>
  <si>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</si>
  <si>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</si>
  <si>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</si>
  <si>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</si>
  <si>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</si>
  <si>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</si>
  <si>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</si>
  <si>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</si>
  <si>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</si>
  <si>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</si>
  <si>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</si>
  <si>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</si>
  <si>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</si>
  <si>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</si>
  <si>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</si>
  <si>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</si>
  <si>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</si>
  <si>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</si>
  <si>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</si>
  <si>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</si>
  <si>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</si>
  <si>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</si>
  <si>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</si>
  <si>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</si>
  <si>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</si>
  <si>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</si>
  <si>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</si>
  <si>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</si>
  <si>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</si>
  <si>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</si>
  <si>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</si>
  <si>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</si>
  <si>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</si>
  <si>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</si>
  <si>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</si>
  <si>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</si>
  <si>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</si>
  <si>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</si>
  <si>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</si>
  <si>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</si>
  <si>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</si>
  <si>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</si>
  <si>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</si>
  <si>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</si>
  <si>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</si>
  <si>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</si>
  <si>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</si>
  <si>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</si>
  <si>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</si>
  <si>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</si>
  <si>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</si>
  <si>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</si>
  <si>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</si>
  <si>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</si>
  <si>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</si>
  <si>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</si>
  <si>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</si>
  <si>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</si>
  <si>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</si>
  <si>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</si>
  <si>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</si>
  <si>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</si>
  <si>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</si>
  <si>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</si>
  <si>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</si>
  <si>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</si>
  <si>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</si>
  <si>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</si>
  <si>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</si>
  <si>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</si>
  <si>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</si>
  <si>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</si>
  <si>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</si>
  <si>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</si>
  <si>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</si>
  <si>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</si>
  <si>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</si>
  <si>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</si>
  <si>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</si>
  <si>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</si>
  <si>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</si>
  <si>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</si>
  <si>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</si>
  <si>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</si>
  <si>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</si>
  <si>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</si>
  <si>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</si>
  <si>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</si>
  <si>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</si>
  <si>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</si>
  <si>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</si>
  <si>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</si>
  <si>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</si>
  <si>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</si>
  <si>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</si>
  <si>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</si>
  <si>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</si>
  <si>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</si>
  <si>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</si>
  <si>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</si>
  <si>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</si>
  <si>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</si>
  <si>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</si>
  <si>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</si>
  <si>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</si>
  <si>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</si>
  <si>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</si>
  <si>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</si>
  <si>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</si>
  <si>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</si>
  <si>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</si>
  <si>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</si>
  <si>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</si>
  <si>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</si>
  <si>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</si>
  <si>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</si>
  <si>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</si>
  <si>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</si>
  <si>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</si>
  <si>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</si>
  <si>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</si>
  <si>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</si>
  <si>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</si>
  <si>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</si>
  <si>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</si>
  <si>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</si>
  <si>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</si>
  <si>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</si>
  <si>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</si>
  <si>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</si>
  <si>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</si>
  <si>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</si>
  <si>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</si>
  <si>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</si>
  <si>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</si>
  <si>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</si>
  <si>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</si>
  <si>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</si>
  <si>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</si>
  <si>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</si>
  <si>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</si>
  <si>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</si>
  <si>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</si>
  <si>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</si>
  <si>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</si>
  <si>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</si>
  <si>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</si>
  <si>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</si>
  <si>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</si>
  <si>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</si>
  <si>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</si>
  <si>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</si>
  <si>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</si>
  <si>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</si>
  <si>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</si>
  <si>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</si>
  <si>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</si>
  <si>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</si>
  <si>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</si>
  <si>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</si>
  <si>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</si>
  <si>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</si>
  <si>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</si>
  <si>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</si>
  <si>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</si>
  <si>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</si>
  <si>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</si>
  <si>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</si>
  <si>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</si>
  <si>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</si>
  <si>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</si>
  <si>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</si>
  <si>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</si>
  <si>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</si>
  <si>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</si>
  <si>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</si>
  <si>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</si>
  <si>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</si>
  <si>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</si>
  <si>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</si>
  <si>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</si>
  <si>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</si>
  <si>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</si>
  <si>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</si>
  <si>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</si>
  <si>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</si>
  <si>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</si>
  <si>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</si>
  <si>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</si>
  <si>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</si>
  <si>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</si>
  <si>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</si>
  <si>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</si>
  <si>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</si>
  <si>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</si>
  <si>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</si>
  <si>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</si>
  <si>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</si>
  <si>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</si>
  <si>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</si>
  <si>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</si>
  <si>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</si>
  <si>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</si>
  <si>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</si>
  <si>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</si>
  <si>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</si>
  <si>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</si>
  <si>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</si>
  <si>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</si>
  <si>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</si>
  <si>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</si>
  <si>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</si>
  <si>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</si>
  <si>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</si>
  <si>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</si>
  <si>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</si>
  <si>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</si>
  <si>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</si>
  <si>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</si>
  <si>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</si>
  <si>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</si>
  <si>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</si>
  <si>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</si>
  <si>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</si>
  <si>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</si>
  <si>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</si>
  <si>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</si>
  <si>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</si>
  <si>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</si>
  <si>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</si>
  <si>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</si>
  <si>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</si>
  <si>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</si>
  <si>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</si>
  <si>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</si>
  <si>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</si>
  <si>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</si>
  <si>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</si>
  <si>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</si>
  <si>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</si>
  <si>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</si>
  <si>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</si>
  <si>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</si>
  <si>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</si>
  <si>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</si>
  <si>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</si>
  <si>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</si>
  <si>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</si>
  <si>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</si>
  <si>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</si>
  <si>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</si>
  <si>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</si>
  <si>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</si>
  <si>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</si>
  <si>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</si>
  <si>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</si>
  <si>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</si>
  <si>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</si>
  <si>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</si>
  <si>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</si>
  <si>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</si>
  <si>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</si>
  <si>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</si>
  <si>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</si>
  <si>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</si>
  <si>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</si>
  <si>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</si>
  <si>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</si>
  <si>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</si>
  <si>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</si>
  <si>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</si>
  <si>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</si>
  <si>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</si>
  <si>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</si>
  <si>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</si>
  <si>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</si>
  <si>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</si>
  <si>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</si>
  <si>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</si>
  <si>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</si>
  <si>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</si>
  <si>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</si>
  <si>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</si>
  <si>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</si>
  <si>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</si>
  <si>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</si>
  <si>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</si>
  <si>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</si>
  <si>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</si>
  <si>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</si>
  <si>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</si>
  <si>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</si>
  <si>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</si>
  <si>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</si>
  <si>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</si>
  <si>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</si>
  <si>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</si>
  <si>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</si>
  <si>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</si>
  <si>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</si>
  <si>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</si>
  <si>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</si>
  <si>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</si>
  <si>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</si>
  <si>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</si>
  <si>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</si>
  <si>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</si>
  <si>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</si>
  <si>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</si>
  <si>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</si>
  <si>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</si>
  <si>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</si>
  <si>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</si>
  <si>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</si>
  <si>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</si>
  <si>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</si>
  <si>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</si>
  <si>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</si>
  <si>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</si>
  <si>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</si>
  <si>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</si>
  <si>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</si>
  <si>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</si>
  <si>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</si>
  <si>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</si>
  <si>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</si>
  <si>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</si>
  <si>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</si>
  <si>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</si>
  <si>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</si>
  <si>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</si>
  <si>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</si>
  <si>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</si>
  <si>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</si>
  <si>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</si>
  <si>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</si>
  <si>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</si>
  <si>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</si>
  <si>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</si>
  <si>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</si>
  <si>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</si>
  <si>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</si>
  <si>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</si>
  <si>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</si>
  <si>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</si>
  <si>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</si>
  <si>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</si>
  <si>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</si>
  <si>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</si>
  <si>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</si>
  <si>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</si>
  <si>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</si>
  <si>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</si>
  <si>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</si>
  <si>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</si>
  <si>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</si>
  <si>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</si>
  <si>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</si>
  <si>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</si>
  <si>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</si>
  <si>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</si>
  <si>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</si>
  <si>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</si>
  <si>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</si>
  <si>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</si>
  <si>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</si>
  <si>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</si>
  <si>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</si>
  <si>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</si>
  <si>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</si>
  <si>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</si>
  <si>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</si>
  <si>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</si>
  <si>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</si>
  <si>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</si>
  <si>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</si>
  <si>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</si>
  <si>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</si>
  <si>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</si>
  <si>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</si>
  <si>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</si>
  <si>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</si>
  <si>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</si>
  <si>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</si>
  <si>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</si>
  <si>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</si>
  <si>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</si>
  <si>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</si>
  <si>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</si>
  <si>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</si>
  <si>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</si>
  <si>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</si>
  <si>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</si>
  <si>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</si>
  <si>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</si>
  <si>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</si>
  <si>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</si>
  <si>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</si>
  <si>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</si>
  <si>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</si>
  <si>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</si>
  <si>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</si>
  <si>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</si>
  <si>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</si>
  <si>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</si>
  <si>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</si>
  <si>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</si>
  <si>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</si>
  <si>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</si>
  <si>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</si>
  <si>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</si>
  <si>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</si>
  <si>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</si>
  <si>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</si>
  <si>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</si>
  <si>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</si>
  <si>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</si>
  <si>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</si>
  <si>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</si>
  <si>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</si>
  <si>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</si>
  <si>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</si>
  <si>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</si>
  <si>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</si>
  <si>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</si>
  <si>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</si>
  <si>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</si>
  <si>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</si>
  <si>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</si>
  <si>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</si>
  <si>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</si>
  <si>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</si>
  <si>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</si>
  <si>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</si>
  <si>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</si>
  <si>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</si>
  <si>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</si>
  <si>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</si>
  <si>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</si>
  <si>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</si>
  <si>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</si>
  <si>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</si>
  <si>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</si>
  <si>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</si>
  <si>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</si>
  <si>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</si>
  <si>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</si>
  <si>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</si>
  <si>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</si>
  <si>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</si>
  <si>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</si>
  <si>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</si>
  <si>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</si>
  <si>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</si>
  <si>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</si>
  <si>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</si>
  <si>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</si>
  <si>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</si>
  <si>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</si>
  <si>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</si>
  <si>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</si>
  <si>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</si>
  <si>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</si>
  <si>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</si>
  <si>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</si>
  <si>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</si>
  <si>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</si>
  <si>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</si>
  <si>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</si>
  <si>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</si>
  <si>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</si>
  <si>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</si>
  <si>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</si>
  <si>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</si>
  <si>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</si>
  <si>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</si>
  <si>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</si>
  <si>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</si>
  <si>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</si>
  <si>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</si>
  <si>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</si>
  <si>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</si>
  <si>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</si>
  <si>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</si>
  <si>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</si>
  <si>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</si>
  <si>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</si>
  <si>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</si>
  <si>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</si>
  <si>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</si>
  <si>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</si>
  <si>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</si>
  <si>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</si>
  <si>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</si>
  <si>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</si>
  <si>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</si>
  <si>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</si>
  <si>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</si>
  <si>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</si>
  <si>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</si>
  <si>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</si>
  <si>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</si>
  <si>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</si>
  <si>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</si>
  <si>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</si>
  <si>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</si>
  <si>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</si>
  <si>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</si>
  <si>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</si>
  <si>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</si>
  <si>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</si>
  <si>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</si>
  <si>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</si>
  <si>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</si>
  <si>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</si>
  <si>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</si>
  <si>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</si>
  <si>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</si>
  <si>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</si>
  <si>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</si>
  <si>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</si>
  <si>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</si>
  <si>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</si>
  <si>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</si>
  <si>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</si>
  <si>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</si>
  <si>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</si>
  <si>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</si>
  <si>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</si>
  <si>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</si>
  <si>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</si>
  <si>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</si>
  <si>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</si>
  <si>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</si>
  <si>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</si>
  <si>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</si>
  <si>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</si>
  <si>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</si>
  <si>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</si>
  <si>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</si>
  <si>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</si>
  <si>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</si>
  <si>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</si>
  <si>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</si>
  <si>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</si>
  <si>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</si>
  <si>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</si>
  <si>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</si>
  <si>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</si>
  <si>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</si>
  <si>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</si>
  <si>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</si>
  <si>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</si>
  <si>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</si>
  <si>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</si>
  <si>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</si>
  <si>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</si>
  <si>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</si>
  <si>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</si>
  <si>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</si>
  <si>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</si>
  <si>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</si>
  <si>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</si>
  <si>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</si>
  <si>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</si>
  <si>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</si>
  <si>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</si>
  <si>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</si>
  <si>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</si>
  <si>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</si>
  <si>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</si>
  <si>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</si>
  <si>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</si>
  <si>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</si>
  <si>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</si>
  <si>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</si>
  <si>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</si>
  <si>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</si>
  <si>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</si>
  <si>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</si>
  <si>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</si>
  <si>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</si>
  <si>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</si>
  <si>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</si>
  <si>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</si>
  <si>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</si>
  <si>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</si>
  <si>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</si>
  <si>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</si>
  <si>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</si>
  <si>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</si>
  <si>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</si>
  <si>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</si>
  <si>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</si>
  <si>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</si>
  <si>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</si>
  <si>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</si>
  <si>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</si>
  <si>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</si>
  <si>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</si>
  <si>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</si>
  <si>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</si>
  <si>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</si>
  <si>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</si>
  <si>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</si>
  <si>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</si>
  <si>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</si>
  <si>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</si>
  <si>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</si>
  <si>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</si>
  <si>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</si>
  <si>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</si>
  <si>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</si>
  <si>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</si>
  <si>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</si>
  <si>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</si>
  <si>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</si>
  <si>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</si>
  <si>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</si>
  <si>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</si>
  <si>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</si>
  <si>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</si>
  <si>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</si>
  <si>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</si>
  <si>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</si>
  <si>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</si>
  <si>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</si>
  <si>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</si>
  <si>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</si>
  <si>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</si>
  <si>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</si>
  <si>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</si>
  <si>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</si>
  <si>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</si>
  <si>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</si>
  <si>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</si>
  <si>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</si>
  <si>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</si>
  <si>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</si>
  <si>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</si>
  <si>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</si>
  <si>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</si>
  <si>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</si>
  <si>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</si>
  <si>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</si>
  <si>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</si>
  <si>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</si>
  <si>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</si>
  <si>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</si>
  <si>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</si>
  <si>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</si>
  <si>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</si>
  <si>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</si>
  <si>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</si>
  <si>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</si>
  <si>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</si>
  <si>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</si>
  <si>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</si>
  <si>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</si>
  <si>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</si>
  <si>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</si>
  <si>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</si>
  <si>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</si>
  <si>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</si>
  <si>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</si>
  <si>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</si>
  <si>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</si>
  <si>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</si>
  <si>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</si>
  <si>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</si>
  <si>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</si>
  <si>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</si>
  <si>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</si>
  <si>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</si>
  <si>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</si>
  <si>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</si>
  <si>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</si>
  <si>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</si>
  <si>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</si>
  <si>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</si>
  <si>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</si>
  <si>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</si>
  <si>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</si>
  <si>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</si>
  <si>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</si>
  <si>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</si>
  <si>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</si>
  <si>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</si>
  <si>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</si>
  <si>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</si>
  <si>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</si>
  <si>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</si>
  <si>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</si>
  <si>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</si>
  <si>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</si>
  <si>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</si>
  <si>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</si>
  <si>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</si>
  <si>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</si>
  <si>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</si>
  <si>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</si>
  <si>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</si>
  <si>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</si>
  <si>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</si>
  <si>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</si>
  <si>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</si>
  <si>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</si>
  <si>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</si>
  <si>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</si>
  <si>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</si>
  <si>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</si>
  <si>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</si>
  <si>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</si>
  <si>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</si>
  <si>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</si>
  <si>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</si>
  <si>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</si>
  <si>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</si>
  <si>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</si>
  <si>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</si>
  <si>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</si>
  <si>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</si>
  <si>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</si>
  <si>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</si>
  <si>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</si>
  <si>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</si>
  <si>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</si>
  <si>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</si>
  <si>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</si>
  <si>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</si>
  <si>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</si>
  <si>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</si>
  <si>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</si>
  <si>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</si>
  <si>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</si>
  <si>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</si>
  <si>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</si>
  <si>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</si>
  <si>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</si>
  <si>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</si>
  <si>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</si>
  <si>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</si>
  <si>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</si>
  <si>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</si>
  <si>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</si>
  <si>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</si>
  <si>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</si>
  <si>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</si>
  <si>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</si>
  <si>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</si>
  <si>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</si>
  <si>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</si>
  <si>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</si>
  <si>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</si>
  <si>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</si>
  <si>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</si>
  <si>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</si>
  <si>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</si>
  <si>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</si>
  <si>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</si>
  <si>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</si>
  <si>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</si>
  <si>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</si>
  <si>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</si>
  <si>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</si>
  <si>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</si>
  <si>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</si>
  <si>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</si>
  <si>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</si>
  <si>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</si>
  <si>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</si>
  <si>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</si>
  <si>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</si>
  <si>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</si>
  <si>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</si>
  <si>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</si>
  <si>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</si>
  <si>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</si>
  <si>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</si>
  <si>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</si>
  <si>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</si>
  <si>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</si>
  <si>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</si>
  <si>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</si>
  <si>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</si>
  <si>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</si>
  <si>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</si>
  <si>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</si>
  <si>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</si>
  <si>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</si>
  <si>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</si>
  <si>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</si>
  <si>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</si>
  <si>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</si>
  <si>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</si>
  <si>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</si>
  <si>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</si>
  <si>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</si>
  <si>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</si>
  <si>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</si>
  <si>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</si>
  <si>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</si>
  <si>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</si>
  <si>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</si>
  <si>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</si>
  <si>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</si>
  <si>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</si>
  <si>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</si>
  <si>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</si>
  <si>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</si>
  <si>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</si>
  <si>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</si>
  <si>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</si>
  <si>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</si>
  <si>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</si>
  <si>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</si>
  <si>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</si>
  <si>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</si>
  <si>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</si>
  <si>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</si>
  <si>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</si>
  <si>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</si>
  <si>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</si>
  <si>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</si>
  <si>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</si>
  <si>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</si>
  <si>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</si>
  <si>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</si>
  <si>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</si>
  <si>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</si>
  <si>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</si>
  <si>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</si>
  <si>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</si>
  <si>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</si>
  <si>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</si>
  <si>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</si>
  <si>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</si>
  <si>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</si>
  <si>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</si>
  <si>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</si>
  <si>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</si>
  <si>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</si>
  <si>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</si>
  <si>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</si>
  <si>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</si>
  <si>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</si>
  <si>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</si>
  <si>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</si>
  <si>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</si>
  <si>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</si>
  <si>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</si>
  <si>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</si>
  <si>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</si>
  <si>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</si>
  <si>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</si>
  <si>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</si>
  <si>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</si>
  <si>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</si>
  <si>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</si>
  <si>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</si>
  <si>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</si>
  <si>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</si>
  <si>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</si>
  <si>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</si>
  <si>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</si>
  <si>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</si>
  <si>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</si>
  <si>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</si>
  <si>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</si>
  <si>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</si>
  <si>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</si>
  <si>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</si>
  <si>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</si>
  <si>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</si>
  <si>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</si>
  <si>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</si>
  <si>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</si>
  <si>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</si>
  <si>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</si>
  <si>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</si>
  <si>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</si>
  <si>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</si>
  <si>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</si>
  <si>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</si>
  <si>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</si>
  <si>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</si>
  <si>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</si>
  <si>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</si>
  <si>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</si>
  <si>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</si>
  <si>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</si>
  <si>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</si>
  <si>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</si>
  <si>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</si>
  <si>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</si>
  <si>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</si>
  <si>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</si>
  <si>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</si>
  <si>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</si>
  <si>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</si>
  <si>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</si>
  <si>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</si>
  <si>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</si>
  <si>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</si>
  <si>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</si>
  <si>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</si>
  <si>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</si>
  <si>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</si>
  <si>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</si>
  <si>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</si>
  <si>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</si>
  <si>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</si>
  <si>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</si>
  <si>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</si>
  <si>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</si>
  <si>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</si>
  <si>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</si>
  <si>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</si>
  <si>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</si>
  <si>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</si>
  <si>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</si>
  <si>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</si>
  <si>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</si>
  <si>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</si>
  <si>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</si>
  <si>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</si>
  <si>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</si>
  <si>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</si>
  <si>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</si>
  <si>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</si>
  <si>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</si>
  <si>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</si>
  <si>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</si>
  <si>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</si>
  <si>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</si>
  <si>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</si>
  <si>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</si>
  <si>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</si>
  <si>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</si>
  <si>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</si>
  <si>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</si>
  <si>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</si>
  <si>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</si>
  <si>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</si>
  <si>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</si>
  <si>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</si>
  <si>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</si>
  <si>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</si>
  <si>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</si>
  <si>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</si>
  <si>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</si>
  <si>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</si>
  <si>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</si>
  <si>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</si>
  <si>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</si>
  <si>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</si>
  <si>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</si>
  <si>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</si>
  <si>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</si>
  <si>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</si>
  <si>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</si>
  <si>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</si>
  <si>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</si>
  <si>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</si>
  <si>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</si>
  <si>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</si>
  <si>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</si>
  <si>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</si>
  <si>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</si>
  <si>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</si>
  <si>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</si>
  <si>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</si>
  <si>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</si>
  <si>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</si>
  <si>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</si>
  <si>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</si>
  <si>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</si>
  <si>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</si>
  <si>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</si>
  <si>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</si>
  <si>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</si>
  <si>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</si>
  <si>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</si>
  <si>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</si>
  <si>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</si>
  <si>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</si>
  <si>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</si>
  <si>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</si>
  <si>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</si>
  <si>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</si>
  <si>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</si>
  <si>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</si>
  <si>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</si>
  <si>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</si>
  <si>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</si>
  <si>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</si>
  <si>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</si>
  <si>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</si>
  <si>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</si>
  <si>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</si>
  <si>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</si>
  <si>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</si>
  <si>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</si>
  <si>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</si>
  <si>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</si>
  <si>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</si>
  <si>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</si>
  <si>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</si>
  <si>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</si>
  <si>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</si>
  <si>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</si>
  <si>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</si>
  <si>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</si>
  <si>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</si>
  <si>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</si>
  <si>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</si>
  <si>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</si>
  <si>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</si>
  <si>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</si>
  <si>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</si>
  <si>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</si>
  <si>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</si>
  <si>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</si>
  <si>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</si>
  <si>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</si>
  <si>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</si>
  <si>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</si>
  <si>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</si>
  <si>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</si>
  <si>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</si>
  <si>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</si>
  <si>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</si>
  <si>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</si>
  <si>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</si>
  <si>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</si>
  <si>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</si>
  <si>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</si>
  <si>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</si>
  <si>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</si>
  <si>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</si>
  <si>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</si>
  <si>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</si>
  <si>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</si>
  <si>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</si>
  <si>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</si>
  <si>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</si>
  <si>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</si>
  <si>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</si>
  <si>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</si>
  <si>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</si>
  <si>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</si>
  <si>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</si>
  <si>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</si>
  <si>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</si>
  <si>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</si>
  <si>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</si>
  <si>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</si>
  <si>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</si>
  <si>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</si>
  <si>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</si>
  <si>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</si>
  <si>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</si>
  <si>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</si>
  <si>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</si>
  <si>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</si>
  <si>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</si>
  <si>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</si>
  <si>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</si>
  <si>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</si>
  <si>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</si>
  <si>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</si>
  <si>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</si>
  <si>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</si>
  <si>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</si>
  <si>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</si>
  <si>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</si>
  <si>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</si>
  <si>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</si>
  <si>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</si>
  <si>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</si>
  <si>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</si>
  <si>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</si>
  <si>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</si>
  <si>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</si>
  <si>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</si>
  <si>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</si>
  <si>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</si>
  <si>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</si>
  <si>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</si>
  <si>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</si>
  <si>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</si>
  <si>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</si>
  <si>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</si>
  <si>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</si>
  <si>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</si>
  <si>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</si>
  <si>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</si>
  <si>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</si>
  <si>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</si>
  <si>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</si>
  <si>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</si>
  <si>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</si>
  <si>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</si>
  <si>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</si>
  <si>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</si>
  <si>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</si>
  <si>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</si>
  <si>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</si>
  <si>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</si>
  <si>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</si>
  <si>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</si>
  <si>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</si>
  <si>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</si>
  <si>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</si>
  <si>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</si>
  <si>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</si>
  <si>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</si>
  <si>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</si>
  <si>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</si>
  <si>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</si>
  <si>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</si>
  <si>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</si>
  <si>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</si>
  <si>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</si>
  <si>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</si>
  <si>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</si>
  <si>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</si>
  <si>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</si>
  <si>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</si>
  <si>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</si>
  <si>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</si>
  <si>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</si>
  <si>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</si>
  <si>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</si>
  <si>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</si>
  <si>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</si>
  <si>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</si>
  <si>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</si>
  <si>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</si>
  <si>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</si>
  <si>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</si>
  <si>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</si>
  <si>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</si>
  <si>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</si>
  <si>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</si>
  <si>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</si>
  <si>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</si>
  <si>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</si>
  <si>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</si>
  <si>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</si>
  <si>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</si>
  <si>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</si>
  <si>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</si>
  <si>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</si>
  <si>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</si>
  <si>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</si>
  <si>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</si>
  <si>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</si>
  <si>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</si>
  <si>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</si>
  <si>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</si>
  <si>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</si>
  <si>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</si>
  <si>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</si>
  <si>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</si>
  <si>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</si>
  <si>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</si>
  <si>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</si>
  <si>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</si>
  <si>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</si>
  <si>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</si>
  <si>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</si>
  <si>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</si>
  <si>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</si>
  <si>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</si>
  <si>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</si>
  <si>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</si>
  <si>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</si>
  <si>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</si>
  <si>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</si>
  <si>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</si>
  <si>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</si>
  <si>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</si>
  <si>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</si>
  <si>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</si>
  <si>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</si>
  <si>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</si>
  <si>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</si>
  <si>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</si>
  <si>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</si>
  <si>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</si>
  <si>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</si>
  <si>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</si>
  <si>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</si>
  <si>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</si>
  <si>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</si>
  <si>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</si>
  <si>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</si>
  <si>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</si>
  <si>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</si>
  <si>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</si>
  <si>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</si>
  <si>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</si>
  <si>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</si>
  <si>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</si>
  <si>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</si>
  <si>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</si>
  <si>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</si>
  <si>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</si>
  <si>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</si>
  <si>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</si>
  <si>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</si>
  <si>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</si>
  <si>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</si>
  <si>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</si>
  <si>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</si>
  <si>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</si>
  <si>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</si>
  <si>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</si>
  <si>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</si>
  <si>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</si>
  <si>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</si>
  <si>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</si>
  <si>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</si>
  <si>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</si>
  <si>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</si>
  <si>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</si>
  <si>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</si>
  <si>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</si>
  <si>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</si>
  <si>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</si>
  <si>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</si>
  <si>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</si>
  <si>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</si>
  <si>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</si>
  <si>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</si>
  <si>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</si>
  <si>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</si>
  <si>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</si>
  <si>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</si>
  <si>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</si>
  <si>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</si>
  <si>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</si>
  <si>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</si>
  <si>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</si>
  <si>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</si>
  <si>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</si>
  <si>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</si>
  <si>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</si>
  <si>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</si>
  <si>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</si>
  <si>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</si>
  <si>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</si>
  <si>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</si>
  <si>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</si>
  <si>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</si>
  <si>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</si>
  <si>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</si>
  <si>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</si>
  <si>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</si>
  <si>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</si>
  <si>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</si>
  <si>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</si>
  <si>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</si>
  <si>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</si>
  <si>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</si>
  <si>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</si>
  <si>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</si>
  <si>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</si>
  <si>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</si>
  <si>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</si>
  <si>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</si>
  <si>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</si>
  <si>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</si>
  <si>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</si>
  <si>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</si>
  <si>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</si>
  <si>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</si>
  <si>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</si>
  <si>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</si>
  <si>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</si>
  <si>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</si>
  <si>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</si>
  <si>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</si>
  <si>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</si>
  <si>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</si>
  <si>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</si>
  <si>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</si>
  <si>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</si>
  <si>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</si>
  <si>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</si>
  <si>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</si>
  <si>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</si>
  <si>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</si>
  <si>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</si>
  <si>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</si>
  <si>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</si>
  <si>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</si>
  <si>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</si>
  <si>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</si>
  <si>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</si>
  <si>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</si>
  <si>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</si>
  <si>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</si>
  <si>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</si>
  <si>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</si>
  <si>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</si>
  <si>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</si>
  <si>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</si>
  <si>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</si>
  <si>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</si>
  <si>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</si>
  <si>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</si>
  <si>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</si>
  <si>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</si>
  <si>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</si>
  <si>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</si>
  <si>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</si>
  <si>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</si>
  <si>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</si>
  <si>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</si>
  <si>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</si>
  <si>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</si>
  <si>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</si>
  <si>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</si>
  <si>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</si>
  <si>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</si>
  <si>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</si>
  <si>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</si>
  <si>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</si>
  <si>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</si>
  <si>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</si>
  <si>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</si>
  <si>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</si>
  <si>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</si>
  <si>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</si>
  <si>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</si>
  <si>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</si>
  <si>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</si>
  <si>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</si>
  <si>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</si>
  <si>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</si>
  <si>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</si>
  <si>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</si>
  <si>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</si>
  <si>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</si>
  <si>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</si>
  <si>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</si>
  <si>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</si>
  <si>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</si>
  <si>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</si>
  <si>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</si>
  <si>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</si>
  <si>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</si>
  <si>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</si>
  <si>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</si>
  <si>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</si>
  <si>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</si>
  <si>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</si>
  <si>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</si>
  <si>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</si>
  <si>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</si>
  <si>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</si>
  <si>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</si>
  <si>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</si>
  <si>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</si>
  <si>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</si>
  <si>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</si>
  <si>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</si>
  <si>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</si>
  <si>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</si>
  <si>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</si>
  <si>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</si>
  <si>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</si>
  <si>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</si>
  <si>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</si>
  <si>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</si>
  <si>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</si>
  <si>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</si>
  <si>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</si>
  <si>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</si>
  <si>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</si>
  <si>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</si>
  <si>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</si>
  <si>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</si>
  <si>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</si>
  <si>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</si>
  <si>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</si>
  <si>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</si>
  <si>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</si>
  <si>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</si>
  <si>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</si>
  <si>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</si>
  <si>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</si>
  <si>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</si>
  <si>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</si>
  <si>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</si>
  <si>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</si>
  <si>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</si>
  <si>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</si>
  <si>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</si>
  <si>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</si>
  <si>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</si>
  <si>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</si>
  <si>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</si>
  <si>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</si>
  <si>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</si>
  <si>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</si>
  <si>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</si>
  <si>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</si>
  <si>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</si>
  <si>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</si>
  <si>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</si>
  <si>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</si>
  <si>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</si>
  <si>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</si>
  <si>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</si>
  <si>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</si>
  <si>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</si>
  <si>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</si>
  <si>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</si>
  <si>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</si>
  <si>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</si>
  <si>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</si>
  <si>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</si>
  <si>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</si>
  <si>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</si>
  <si>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</si>
  <si>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</si>
  <si>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</si>
  <si>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</si>
  <si>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</si>
  <si>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</si>
  <si>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</si>
  <si>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</si>
  <si>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</si>
  <si>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</si>
  <si>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</si>
  <si>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</si>
  <si>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</si>
  <si>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</si>
  <si>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</si>
  <si>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</si>
  <si>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</si>
  <si>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</si>
  <si>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</si>
  <si>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</si>
  <si>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</si>
  <si>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</si>
  <si>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</si>
  <si>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</si>
  <si>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</si>
  <si>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</si>
  <si>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</si>
  <si>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</si>
  <si>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</si>
  <si>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</si>
  <si>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</si>
  <si>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</si>
  <si>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</si>
  <si>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</si>
  <si>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</si>
  <si>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</si>
  <si>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</si>
  <si>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</si>
  <si>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</si>
  <si>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</si>
  <si>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</si>
  <si>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</si>
  <si>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</si>
  <si>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</si>
  <si>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</si>
  <si>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</si>
  <si>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</si>
  <si>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</si>
  <si>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</si>
  <si>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</si>
  <si>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</si>
  <si>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</si>
  <si>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</si>
  <si>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</si>
  <si>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</si>
  <si>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</si>
  <si>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</si>
  <si>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</si>
  <si>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</si>
  <si>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</si>
  <si>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</si>
  <si>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</si>
  <si>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</si>
  <si>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</si>
  <si>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</si>
  <si>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</si>
  <si>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</si>
  <si>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</si>
  <si>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</si>
  <si>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</si>
  <si>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</si>
  <si>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</si>
  <si>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</si>
  <si>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</si>
  <si>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</si>
  <si>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</si>
  <si>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</si>
  <si>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</si>
  <si>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</si>
  <si>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</si>
  <si>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</si>
  <si>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</si>
  <si>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</si>
  <si>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</si>
  <si>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</si>
  <si>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</si>
  <si>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</si>
  <si>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</si>
  <si>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</si>
  <si>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</si>
  <si>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</si>
  <si>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</si>
  <si>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</si>
  <si>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</si>
  <si>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</si>
  <si>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</si>
  <si>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</si>
  <si>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</si>
  <si>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</si>
  <si>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</si>
  <si>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</si>
  <si>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</si>
  <si>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</si>
  <si>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</si>
  <si>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</si>
  <si>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</si>
  <si>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</si>
  <si>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</si>
  <si>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</si>
  <si>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</si>
  <si>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</si>
  <si>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</si>
  <si>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</si>
  <si>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</si>
  <si>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</si>
  <si>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</si>
  <si>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</si>
  <si>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</si>
  <si>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</si>
  <si>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</si>
  <si>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</si>
  <si>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</si>
  <si>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</si>
  <si>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</si>
  <si>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</si>
  <si>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</si>
  <si>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</si>
  <si>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</si>
  <si>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</si>
  <si>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</si>
  <si>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</si>
  <si>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</si>
  <si>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</si>
  <si>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</si>
  <si>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</si>
  <si>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</si>
  <si>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</si>
  <si>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</si>
  <si>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</si>
  <si>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</si>
  <si>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</si>
  <si>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</si>
  <si>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</si>
  <si>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</si>
  <si>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</si>
  <si>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</si>
  <si>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</si>
  <si>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</si>
  <si>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</si>
  <si>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</si>
  <si>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</si>
  <si>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</si>
  <si>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</si>
  <si>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</si>
  <si>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</si>
  <si>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</si>
  <si>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</si>
  <si>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</si>
  <si>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</si>
  <si>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</si>
  <si>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</si>
  <si>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</si>
  <si>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</si>
  <si>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</si>
  <si>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</si>
  <si>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</si>
  <si>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</si>
  <si>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</si>
  <si>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</si>
  <si>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</si>
  <si>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</si>
  <si>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</si>
  <si>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</si>
  <si>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</si>
  <si>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</si>
  <si>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</si>
  <si>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</si>
  <si>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</si>
  <si>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</si>
  <si>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</si>
  <si>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</si>
  <si>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</si>
  <si>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</si>
  <si>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</si>
  <si>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</si>
  <si>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</si>
  <si>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</si>
  <si>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</si>
  <si>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</si>
  <si>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</si>
  <si>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</si>
  <si>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</si>
  <si>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</si>
  <si>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</si>
  <si>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</si>
  <si>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</si>
  <si>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</si>
  <si>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</si>
  <si>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</si>
  <si>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</si>
  <si>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</si>
  <si>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</si>
  <si>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</si>
  <si>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</si>
  <si>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</si>
  <si>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</si>
  <si>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</si>
  <si>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</si>
  <si>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</si>
  <si>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</si>
  <si>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</si>
  <si>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</si>
  <si>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</si>
  <si>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</si>
  <si>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</si>
  <si>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</si>
  <si>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</si>
  <si>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</si>
  <si>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</si>
  <si>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</si>
  <si>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</si>
  <si>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</si>
  <si>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</si>
  <si>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</si>
  <si>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</si>
  <si>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</si>
  <si>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</si>
  <si>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</si>
  <si>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</si>
  <si>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</si>
  <si>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</si>
  <si>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</si>
  <si>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</si>
  <si>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</si>
  <si>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</si>
  <si>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</si>
  <si>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</si>
  <si>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</si>
  <si>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</si>
  <si>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</si>
  <si>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</si>
  <si>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</si>
  <si>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</si>
  <si>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</si>
  <si>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</si>
  <si>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</si>
  <si>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</si>
  <si>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</si>
  <si>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</si>
  <si>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</si>
  <si>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</si>
  <si>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</si>
  <si>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</si>
  <si>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</si>
  <si>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</si>
  <si>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</si>
  <si>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</si>
  <si>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</si>
  <si>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</si>
  <si>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</si>
  <si>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</si>
  <si>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</si>
  <si>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</si>
  <si>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</si>
  <si>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</si>
  <si>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</si>
  <si>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</si>
  <si>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</si>
  <si>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</si>
  <si>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</si>
  <si>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</si>
  <si>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</si>
  <si>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</si>
  <si>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</si>
  <si>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</si>
  <si>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</si>
  <si>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</si>
  <si>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</si>
  <si>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</si>
  <si>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</si>
  <si>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</si>
  <si>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</si>
  <si>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</si>
  <si>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</si>
  <si>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</si>
  <si>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</si>
  <si>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</si>
  <si>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</si>
  <si>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</si>
  <si>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</si>
  <si>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</si>
  <si>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</si>
  <si>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</si>
  <si>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</si>
  <si>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</si>
  <si>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</si>
  <si>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</si>
  <si>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</si>
  <si>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</si>
  <si>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</si>
  <si>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</si>
  <si>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</si>
  <si>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</si>
  <si>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</si>
  <si>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</si>
  <si>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</si>
  <si>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</si>
  <si>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</si>
  <si>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</si>
  <si>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</si>
  <si>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</si>
  <si>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</si>
  <si>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</si>
  <si>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</si>
  <si>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</si>
  <si>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</si>
  <si>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</si>
  <si>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</si>
  <si>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</si>
  <si>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</si>
  <si>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</si>
  <si>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</si>
  <si>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</si>
  <si>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</si>
  <si>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</si>
  <si>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</si>
  <si>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</si>
  <si>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</si>
  <si>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</si>
  <si>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</si>
  <si>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</si>
  <si>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</si>
  <si>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</si>
  <si>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</si>
  <si>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</si>
  <si>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</si>
  <si>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</si>
  <si>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</si>
  <si>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</si>
  <si>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</si>
  <si>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</si>
  <si>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</si>
  <si>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</si>
  <si>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</si>
  <si>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</si>
  <si>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</si>
  <si>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</si>
  <si>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</si>
  <si>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</si>
  <si>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</si>
  <si>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</si>
  <si>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</si>
  <si>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</si>
  <si>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</si>
  <si>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</si>
  <si>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</si>
  <si>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</si>
  <si>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</si>
  <si>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</si>
  <si>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</si>
  <si>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</si>
  <si>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</si>
  <si>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</si>
  <si>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</si>
  <si>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</si>
  <si>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</si>
  <si>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</si>
  <si>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</si>
  <si>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</si>
  <si>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</si>
  <si>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</si>
  <si>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</si>
  <si>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</si>
  <si>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</si>
  <si>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</si>
  <si>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</si>
  <si>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</si>
  <si>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</si>
  <si>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</si>
  <si>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</si>
  <si>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</si>
  <si>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</si>
  <si>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</si>
  <si>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</si>
  <si>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</si>
  <si>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</si>
  <si>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</si>
  <si>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</si>
  <si>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</si>
  <si>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</si>
  <si>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</si>
  <si>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</si>
  <si>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</si>
  <si>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</si>
  <si>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</si>
  <si>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</si>
  <si>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</si>
  <si>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</si>
  <si>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</si>
  <si>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</si>
  <si>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</si>
  <si>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</si>
  <si>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</si>
  <si>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</si>
  <si>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</si>
  <si>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</si>
  <si>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</si>
  <si>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</si>
  <si>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</si>
  <si>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</si>
  <si>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</si>
  <si>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</si>
  <si>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</si>
  <si>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</si>
  <si>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</si>
  <si>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</si>
  <si>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</si>
  <si>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</si>
  <si>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</si>
  <si>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</si>
  <si>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</si>
  <si>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</si>
  <si>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</si>
  <si>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</si>
  <si>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</si>
  <si>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</si>
  <si>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</si>
  <si>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</si>
  <si>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</si>
  <si>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</si>
  <si>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</si>
  <si>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</si>
  <si>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</si>
  <si>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</si>
  <si>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</si>
  <si>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</si>
  <si>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</si>
  <si>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</si>
  <si>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</si>
  <si>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</si>
  <si>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</si>
  <si>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</si>
  <si>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</si>
  <si>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</si>
  <si>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</si>
  <si>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</si>
  <si>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</si>
  <si>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</si>
  <si>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</si>
  <si>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</si>
  <si>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</si>
  <si>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</si>
  <si>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</si>
  <si>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</si>
  <si>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</si>
  <si>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</si>
  <si>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</si>
  <si>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</si>
  <si>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</si>
  <si>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</si>
  <si>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</si>
  <si>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</si>
  <si>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</si>
  <si>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</si>
  <si>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</si>
  <si>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</si>
  <si>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</si>
  <si>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</si>
  <si>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</si>
  <si>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</si>
  <si>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</si>
  <si>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</si>
  <si>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</si>
  <si>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</si>
  <si>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</si>
  <si>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</si>
  <si>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</si>
  <si>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</si>
  <si>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</si>
  <si>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</si>
  <si>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</si>
  <si>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</si>
  <si>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</si>
  <si>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</si>
  <si>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</si>
  <si>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</si>
  <si>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</si>
  <si>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</si>
  <si>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</si>
  <si>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</si>
  <si>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</si>
  <si>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</si>
  <si>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</si>
  <si>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</si>
  <si>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</si>
  <si>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</si>
  <si>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</si>
  <si>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</si>
  <si>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</si>
  <si>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</si>
  <si>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</si>
  <si>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</si>
  <si>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</si>
  <si>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</si>
  <si>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</si>
  <si>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</si>
  <si>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</si>
  <si>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</si>
  <si>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</si>
  <si>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</si>
  <si>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</si>
  <si>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</si>
  <si>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</si>
  <si>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</si>
  <si>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</si>
  <si>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</si>
  <si>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</si>
  <si>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</si>
  <si>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</si>
  <si>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</si>
  <si>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</si>
  <si>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</si>
  <si>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</si>
  <si>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</si>
  <si>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</si>
  <si>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</si>
  <si>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</si>
  <si>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</si>
  <si>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</si>
  <si>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</si>
  <si>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</si>
  <si>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</si>
  <si>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</si>
  <si>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</si>
  <si>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</si>
  <si>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</si>
  <si>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</si>
  <si>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</si>
  <si>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</si>
  <si>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</si>
  <si>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</si>
  <si>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</si>
  <si>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</si>
  <si>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</si>
  <si>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</si>
  <si>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</si>
  <si>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</si>
  <si>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</si>
  <si>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</si>
  <si>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</si>
  <si>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</si>
  <si>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</si>
  <si>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</si>
  <si>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</si>
  <si>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</si>
  <si>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</si>
  <si>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</si>
  <si>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</si>
  <si>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</si>
  <si>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</si>
  <si>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</si>
  <si>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</si>
  <si>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</si>
  <si>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</si>
  <si>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</si>
  <si>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</si>
  <si>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</si>
  <si>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</si>
  <si>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</si>
  <si>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</si>
  <si>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</si>
  <si>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</si>
  <si>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</si>
  <si>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</si>
  <si>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</si>
  <si>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</si>
  <si>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</si>
  <si>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</si>
  <si>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</si>
  <si>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</si>
  <si>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</si>
  <si>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</si>
  <si>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</si>
  <si>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</si>
  <si>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</si>
  <si>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</si>
  <si>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</si>
  <si>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</si>
  <si>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</si>
  <si>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</si>
  <si>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</si>
  <si>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</si>
  <si>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</si>
  <si>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</si>
  <si>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</si>
  <si>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</si>
  <si>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</si>
  <si>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</si>
  <si>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</si>
  <si>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</si>
  <si>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</si>
  <si>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</si>
  <si>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</si>
  <si>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</si>
  <si>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</si>
  <si>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</si>
  <si>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</si>
  <si>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</si>
  <si>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</si>
  <si>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</si>
  <si>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</si>
  <si>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</si>
  <si>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</si>
  <si>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</si>
  <si>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</si>
  <si>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</si>
  <si>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</si>
  <si>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</si>
  <si>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</si>
  <si>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</si>
  <si>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</si>
  <si>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</si>
  <si>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</si>
  <si>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</si>
  <si>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</si>
  <si>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</si>
  <si>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</si>
  <si>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</si>
  <si>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</si>
  <si>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</si>
  <si>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</si>
  <si>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</si>
  <si>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</si>
  <si>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</si>
  <si>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</si>
  <si>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</si>
  <si>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</si>
  <si>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</si>
  <si>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</si>
  <si>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</si>
  <si>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</si>
  <si>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</si>
  <si>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</si>
  <si>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</si>
  <si>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</si>
  <si>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</si>
  <si>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</si>
  <si>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</si>
  <si>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</si>
  <si>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</si>
  <si>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</si>
  <si>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</si>
  <si>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</si>
  <si>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</si>
  <si>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</si>
  <si>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</si>
  <si>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</si>
  <si>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</si>
  <si>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</si>
  <si>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</si>
  <si>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</si>
  <si>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</si>
  <si>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</si>
  <si>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</si>
  <si>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</si>
  <si>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</si>
  <si>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</si>
  <si>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</si>
  <si>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</si>
  <si>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</si>
  <si>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</si>
  <si>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</si>
  <si>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</si>
  <si>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</si>
  <si>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</si>
  <si>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</si>
  <si>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</si>
  <si>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</si>
  <si>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</si>
  <si>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</si>
  <si>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</si>
  <si>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</si>
  <si>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</si>
  <si>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</si>
  <si>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</si>
  <si>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</si>
  <si>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</si>
  <si>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</si>
  <si>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</si>
  <si>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</si>
  <si>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</si>
  <si>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</si>
  <si>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</si>
  <si>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</si>
  <si>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</si>
  <si>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</si>
  <si>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</si>
  <si>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</si>
  <si>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</si>
  <si>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</si>
  <si>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</si>
  <si>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</si>
  <si>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</si>
  <si>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</si>
  <si>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</si>
  <si>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</si>
  <si>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</si>
  <si>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</si>
  <si>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</si>
  <si>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</si>
  <si>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</si>
  <si>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</si>
  <si>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</si>
  <si>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</si>
  <si>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</si>
  <si>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</si>
  <si>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</si>
  <si>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</si>
  <si>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</si>
  <si>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</si>
  <si>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</si>
  <si>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</si>
  <si>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</si>
  <si>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</si>
  <si>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</si>
  <si>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</si>
  <si>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</si>
  <si>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</si>
  <si>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</si>
  <si>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</si>
  <si>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</si>
  <si>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</si>
  <si>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</si>
  <si>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</si>
  <si>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</si>
  <si>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</si>
  <si>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</si>
  <si>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</si>
  <si>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</si>
  <si>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</si>
  <si>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</si>
  <si>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</si>
  <si>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</si>
  <si>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</si>
  <si>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</si>
  <si>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</si>
  <si>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</si>
  <si>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</si>
  <si>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</si>
  <si>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</si>
  <si>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</si>
  <si>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</si>
  <si>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</si>
  <si>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</si>
  <si>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</si>
  <si>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</si>
  <si>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</si>
  <si>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</si>
  <si>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</si>
  <si>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</si>
  <si>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</si>
  <si>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</si>
  <si>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</si>
  <si>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</si>
  <si>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</si>
  <si>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</si>
  <si>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</si>
  <si>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</si>
  <si>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</si>
  <si>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</si>
  <si>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</si>
  <si>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</si>
  <si>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</si>
  <si>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</si>
  <si>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</si>
  <si>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</si>
  <si>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</si>
  <si>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</si>
  <si>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</si>
  <si>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</si>
  <si>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</si>
  <si>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</si>
  <si>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</si>
  <si>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</si>
  <si>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</si>
  <si>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</si>
  <si>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</si>
  <si>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</si>
  <si>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</si>
  <si>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</si>
  <si>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</si>
  <si>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</si>
  <si>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</si>
  <si>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</si>
  <si>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</si>
  <si>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</si>
  <si>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</si>
  <si>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</si>
  <si>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</si>
  <si>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</si>
  <si>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</si>
  <si>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</si>
  <si>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</si>
  <si>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</si>
  <si>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</si>
  <si>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</si>
  <si>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</si>
  <si>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</si>
  <si>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</si>
  <si>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</si>
  <si>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</si>
  <si>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</si>
  <si>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</si>
  <si>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</si>
  <si>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</si>
  <si>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</si>
  <si>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</si>
  <si>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</si>
  <si>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</si>
  <si>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</si>
  <si>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</si>
  <si>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</si>
  <si>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</si>
  <si>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</si>
  <si>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</si>
  <si>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</si>
  <si>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</si>
  <si>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</si>
  <si>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</si>
  <si>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</si>
  <si>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</si>
  <si>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</si>
  <si>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</si>
  <si>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</si>
  <si>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</si>
  <si>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</si>
  <si>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</si>
  <si>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</si>
  <si>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</si>
  <si>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</si>
  <si>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</si>
  <si>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</si>
  <si>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</si>
  <si>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</si>
  <si>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</si>
  <si>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</si>
  <si>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</si>
  <si>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</si>
  <si>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</si>
  <si>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</si>
  <si>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</si>
  <si>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</si>
  <si>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</si>
  <si>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</si>
  <si>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</si>
  <si>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</si>
  <si>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</si>
  <si>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</si>
  <si>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</si>
  <si>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</si>
  <si>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</si>
  <si>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</si>
  <si>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</si>
  <si>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</si>
  <si>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</si>
  <si>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</si>
  <si>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</si>
  <si>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</si>
  <si>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</si>
  <si>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</si>
  <si>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</si>
  <si>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</si>
  <si>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</si>
  <si>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</si>
  <si>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</si>
  <si>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</si>
  <si>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</si>
  <si>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</si>
  <si>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</si>
  <si>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</si>
  <si>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</si>
  <si>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</si>
  <si>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</si>
  <si>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</si>
  <si>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</si>
  <si>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</si>
  <si>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</si>
  <si>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</si>
  <si>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</si>
  <si>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</si>
  <si>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</si>
  <si>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</si>
  <si>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</si>
  <si>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</si>
  <si>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</si>
  <si>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</si>
  <si>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</si>
  <si>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</si>
  <si>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</si>
  <si>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</si>
  <si>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</si>
  <si>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</si>
  <si>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</si>
  <si>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</si>
  <si>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</si>
  <si>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</si>
  <si>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</si>
  <si>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</si>
  <si>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</si>
  <si>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</si>
  <si>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</si>
  <si>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</si>
  <si>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</si>
  <si>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</si>
  <si>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</si>
  <si>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</si>
  <si>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</si>
  <si>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</si>
  <si>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</si>
  <si>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</si>
  <si>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</si>
  <si>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</si>
  <si>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</si>
  <si>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</si>
  <si>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</si>
  <si>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</si>
  <si>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</si>
  <si>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</si>
  <si>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</si>
  <si>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</si>
  <si>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</si>
  <si>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</si>
  <si>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</si>
  <si>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</si>
  <si>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</si>
  <si>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</si>
  <si>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</si>
  <si>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</si>
  <si>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</si>
  <si>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</si>
  <si>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</si>
  <si>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</si>
  <si>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</si>
  <si>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</si>
  <si>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</si>
  <si>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</si>
  <si>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</si>
  <si>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</si>
  <si>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</si>
  <si>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</si>
  <si>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</si>
  <si>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</si>
  <si>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</si>
  <si>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</si>
  <si>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</si>
  <si>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</si>
  <si>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</si>
  <si>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</si>
  <si>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</si>
  <si>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</si>
  <si>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</si>
  <si>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</si>
  <si>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</si>
  <si>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</si>
  <si>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</si>
  <si>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</si>
  <si>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</si>
  <si>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</si>
  <si>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</si>
  <si>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</si>
  <si>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</si>
  <si>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</si>
  <si>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</si>
  <si>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</si>
  <si>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</si>
  <si>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</si>
  <si>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</si>
  <si>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</si>
  <si>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</si>
  <si>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</si>
  <si>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</si>
  <si>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</si>
  <si>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</si>
  <si>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</si>
  <si>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</si>
  <si>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</si>
  <si>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</si>
  <si>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</si>
  <si>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</si>
  <si>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</si>
  <si>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</si>
  <si>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</si>
  <si>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</si>
  <si>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</si>
  <si>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</si>
  <si>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</si>
  <si>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</si>
  <si>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</si>
  <si>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</si>
  <si>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</si>
  <si>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</si>
  <si>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</si>
  <si>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</si>
  <si>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</si>
  <si>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</si>
  <si>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</si>
  <si>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</si>
  <si>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</si>
  <si>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</si>
  <si>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</si>
  <si>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</si>
  <si>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</si>
  <si>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</si>
  <si>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</si>
  <si>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</si>
  <si>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</si>
  <si>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</si>
  <si>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</si>
  <si>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</si>
  <si>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</si>
  <si>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</si>
  <si>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</si>
  <si>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</si>
  <si>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</si>
  <si>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</si>
  <si>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</si>
  <si>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</si>
  <si>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</si>
  <si>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</si>
  <si>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</si>
  <si>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</si>
  <si>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</si>
  <si>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</si>
  <si>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</si>
  <si>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</si>
  <si>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</si>
  <si>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</si>
  <si>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</si>
  <si>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</si>
  <si>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</si>
  <si>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</si>
  <si>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</si>
  <si>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</si>
  <si>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</si>
  <si>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</si>
  <si>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</si>
  <si>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</si>
  <si>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</si>
  <si>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</si>
  <si>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</si>
  <si>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</si>
  <si>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</si>
  <si>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</si>
  <si>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</si>
  <si>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</si>
  <si>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</si>
  <si>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</si>
  <si>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</si>
  <si>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</si>
  <si>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</si>
  <si>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</si>
  <si>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</si>
  <si>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</si>
  <si>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</si>
  <si>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</si>
  <si>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</si>
  <si>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</si>
  <si>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</si>
  <si>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</si>
  <si>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</si>
  <si>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</si>
  <si>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</si>
  <si>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</si>
  <si>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</si>
  <si>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</si>
  <si>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</si>
  <si>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</si>
  <si>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</si>
  <si>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</si>
  <si>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</si>
  <si>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</si>
  <si>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</si>
  <si>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</si>
  <si>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</si>
  <si>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</si>
  <si>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</si>
  <si>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</si>
  <si>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</si>
  <si>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</si>
  <si>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</si>
  <si>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</si>
  <si>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</si>
  <si>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</si>
  <si>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</si>
  <si>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</si>
  <si>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</si>
  <si>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</si>
  <si>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</si>
  <si>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</si>
  <si>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</si>
  <si>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</si>
  <si>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</si>
  <si>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</si>
  <si>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</si>
  <si>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</si>
  <si>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</si>
  <si>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</si>
  <si>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</si>
  <si>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</si>
  <si>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</si>
  <si>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</si>
  <si>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</si>
  <si>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</si>
  <si>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</si>
  <si>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</si>
  <si>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</si>
  <si>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</si>
  <si>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</si>
  <si>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</si>
  <si>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</si>
  <si>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</si>
  <si>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</si>
  <si>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</si>
  <si>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</si>
  <si>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</si>
  <si>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</si>
  <si>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</si>
  <si>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</si>
  <si>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</si>
  <si>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</si>
  <si>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</si>
  <si>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</si>
  <si>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</si>
  <si>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</si>
  <si>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</si>
  <si>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</si>
  <si>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</si>
  <si>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</si>
  <si>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</si>
  <si>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</si>
  <si>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</si>
  <si>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</si>
  <si>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</si>
  <si>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</si>
  <si>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</si>
  <si>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</si>
  <si>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</si>
  <si>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</si>
  <si>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</si>
  <si>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</si>
  <si>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</si>
  <si>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</si>
  <si>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</si>
  <si>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</si>
  <si>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</si>
  <si>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</si>
  <si>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</si>
  <si>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</si>
  <si>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</si>
  <si>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</si>
  <si>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</si>
  <si>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</si>
  <si>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</si>
  <si>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</si>
  <si>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</si>
  <si>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</si>
  <si>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</si>
  <si>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</si>
  <si>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</si>
  <si>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</si>
  <si>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</si>
  <si>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</si>
  <si>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</si>
  <si>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</si>
  <si>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</si>
  <si>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</si>
  <si>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</si>
  <si>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</si>
  <si>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</si>
  <si>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</si>
  <si>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</si>
  <si>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</si>
  <si>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</si>
  <si>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</si>
  <si>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</si>
  <si>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</si>
  <si>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</si>
  <si>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</si>
  <si>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</si>
  <si>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</si>
  <si>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</si>
  <si>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</si>
  <si>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</si>
  <si>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</si>
  <si>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</si>
  <si>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</si>
  <si>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</si>
  <si>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</si>
  <si>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</si>
  <si>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</si>
  <si>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</si>
  <si>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</si>
  <si>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</si>
  <si>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</si>
  <si>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</si>
  <si>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</si>
  <si>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</si>
  <si>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</si>
  <si>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</si>
  <si>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</si>
  <si>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</si>
  <si>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</si>
  <si>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</si>
  <si>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</si>
  <si>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</si>
  <si>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</si>
  <si>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</si>
  <si>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</si>
  <si>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</si>
  <si>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</si>
  <si>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</si>
  <si>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</si>
  <si>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</si>
  <si>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</si>
  <si>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</si>
  <si>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</si>
  <si>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</si>
  <si>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</si>
  <si>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</si>
  <si>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</si>
  <si>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</si>
  <si>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</si>
  <si>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</si>
  <si>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</si>
  <si>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</si>
  <si>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</si>
  <si>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</si>
  <si>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</si>
  <si>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</si>
  <si>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</si>
  <si>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</si>
  <si>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</si>
  <si>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</si>
  <si>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</si>
  <si>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</si>
  <si>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</si>
  <si>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</si>
  <si>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</si>
  <si>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</si>
  <si>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</si>
  <si>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</si>
  <si>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</si>
  <si>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</si>
  <si>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</si>
  <si>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</si>
  <si>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</si>
  <si>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</si>
  <si>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</si>
  <si>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</si>
  <si>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</si>
  <si>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</si>
  <si>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</si>
  <si>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</si>
  <si>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</si>
  <si>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</si>
  <si>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</si>
  <si>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</si>
  <si>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</si>
  <si>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</si>
  <si>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</si>
  <si>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</si>
  <si>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</si>
  <si>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</si>
  <si>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</si>
  <si>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</si>
  <si>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</si>
  <si>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</si>
  <si>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</si>
  <si>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</si>
  <si>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</si>
  <si>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</si>
  <si>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</si>
  <si>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</si>
  <si>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</si>
  <si>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</si>
  <si>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</si>
  <si>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</si>
  <si>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</si>
  <si>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</si>
  <si>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</si>
  <si>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</si>
  <si>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</si>
  <si>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</si>
  <si>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</si>
  <si>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</si>
  <si>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</si>
  <si>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</si>
  <si>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</si>
  <si>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</si>
  <si>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</si>
  <si>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</si>
  <si>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</si>
  <si>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</si>
  <si>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</si>
  <si>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</si>
  <si>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</si>
  <si>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</si>
  <si>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</si>
  <si>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</si>
  <si>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</si>
  <si>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</si>
  <si>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</si>
  <si>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</si>
  <si>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</si>
  <si>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</si>
  <si>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</si>
  <si>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</si>
  <si>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</si>
  <si>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</si>
  <si>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</si>
  <si>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</si>
  <si>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</si>
  <si>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</si>
  <si>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</si>
  <si>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</si>
  <si>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</si>
  <si>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</si>
  <si>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</si>
  <si>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</si>
  <si>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</si>
  <si>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</si>
  <si>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</si>
  <si>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</si>
  <si>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</si>
  <si>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</si>
  <si>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</si>
  <si>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</si>
  <si>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</si>
  <si>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</si>
  <si>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</si>
  <si>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</si>
  <si>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</si>
  <si>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</si>
  <si>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</si>
  <si>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</si>
  <si>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</si>
  <si>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</si>
  <si>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</si>
  <si>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</si>
  <si>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</si>
  <si>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</si>
  <si>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</si>
  <si>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</si>
  <si>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</si>
  <si>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</si>
  <si>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</si>
  <si>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</si>
  <si>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</si>
  <si>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</si>
  <si>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</si>
  <si>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</si>
  <si>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</si>
  <si>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</si>
  <si>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</si>
  <si>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</si>
  <si>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</si>
  <si>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</si>
  <si>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</si>
  <si>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</si>
  <si>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</si>
  <si>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</si>
  <si>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</si>
  <si>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</si>
  <si>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</si>
  <si>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</si>
  <si>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</si>
  <si>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</si>
  <si>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</si>
  <si>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</si>
  <si>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</si>
  <si>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</si>
  <si>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</si>
  <si>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</si>
  <si>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</si>
  <si>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</si>
  <si>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</si>
  <si>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</si>
  <si>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</si>
  <si>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</si>
  <si>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</si>
  <si>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</si>
  <si>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</si>
  <si>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</si>
  <si>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</si>
  <si>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</si>
  <si>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</si>
  <si>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</si>
  <si>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</si>
  <si>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</si>
  <si>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</si>
  <si>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</si>
  <si>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</si>
  <si>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</si>
  <si>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</si>
  <si>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</si>
  <si>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</si>
  <si>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</si>
  <si>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</si>
  <si>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</si>
  <si>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</si>
  <si>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</si>
  <si>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</si>
  <si>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</si>
  <si>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</si>
  <si>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</si>
  <si>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</si>
  <si>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</si>
  <si>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</si>
  <si>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</si>
  <si>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</si>
  <si>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</si>
  <si>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</si>
  <si>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</si>
  <si>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</si>
  <si>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</si>
  <si>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</si>
  <si>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</si>
  <si>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</si>
  <si>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</si>
  <si>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</si>
  <si>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</si>
  <si>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</si>
  <si>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</si>
  <si>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</si>
  <si>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</si>
  <si>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</si>
  <si>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</si>
  <si>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</si>
  <si>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</si>
  <si>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</si>
  <si>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</si>
  <si>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</si>
  <si>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</si>
  <si>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</si>
  <si>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</si>
  <si>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</si>
  <si>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</si>
  <si>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</si>
  <si>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</si>
  <si>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</si>
  <si>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</si>
  <si>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</si>
  <si>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</si>
  <si>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</si>
  <si>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</si>
  <si>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</si>
  <si>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</si>
  <si>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</si>
  <si>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</si>
  <si>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</si>
  <si>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</si>
  <si>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</si>
  <si>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</si>
  <si>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</si>
  <si>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</si>
  <si>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</si>
  <si>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</si>
  <si>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</si>
  <si>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</si>
  <si>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</si>
  <si>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</si>
  <si>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</si>
  <si>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</si>
  <si>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</si>
  <si>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</si>
  <si>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</si>
  <si>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</si>
  <si>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</si>
  <si>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</si>
  <si>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</si>
  <si>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</si>
  <si>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</si>
  <si>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</si>
  <si>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</si>
  <si>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</si>
  <si>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</si>
  <si>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</si>
  <si>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</si>
  <si>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</si>
  <si>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</si>
  <si>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</si>
  <si>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</si>
  <si>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</si>
  <si>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</si>
  <si>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</si>
  <si>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</si>
  <si>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</si>
  <si>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</si>
  <si>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</si>
  <si>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</si>
  <si>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</si>
  <si>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</si>
  <si>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</si>
  <si>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</si>
  <si>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</si>
  <si>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</si>
  <si>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</si>
  <si>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</si>
  <si>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</si>
  <si>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</si>
  <si>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</si>
  <si>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</si>
  <si>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</si>
  <si>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</si>
  <si>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</si>
  <si>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</si>
  <si>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</si>
  <si>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</si>
  <si>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</si>
  <si>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</si>
  <si>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</si>
  <si>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</si>
  <si>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</si>
  <si>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</si>
  <si>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</si>
  <si>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</si>
  <si>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</si>
  <si>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</si>
  <si>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</si>
  <si>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</si>
  <si>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</si>
  <si>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</si>
  <si>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</si>
  <si>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</si>
  <si>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</si>
  <si>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</si>
  <si>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</si>
  <si>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</si>
  <si>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</si>
  <si>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</si>
  <si>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</si>
  <si>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</si>
  <si>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</si>
  <si>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</si>
  <si>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</si>
  <si>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</si>
  <si>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</si>
  <si>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</si>
  <si>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</si>
  <si>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</si>
  <si>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</si>
  <si>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</si>
  <si>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</si>
  <si>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</si>
  <si>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</si>
  <si>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</si>
  <si>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</si>
  <si>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</si>
  <si>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</si>
  <si>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</si>
  <si>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</si>
  <si>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</si>
  <si>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</si>
  <si>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</si>
  <si>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</si>
  <si>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</si>
  <si>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</si>
  <si>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</si>
  <si>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</si>
  <si>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</si>
  <si>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</si>
  <si>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</si>
  <si>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</si>
  <si>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</si>
  <si>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</si>
  <si>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</si>
  <si>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</si>
  <si>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</si>
  <si>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</si>
  <si>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</si>
  <si>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</si>
  <si>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</si>
  <si>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</si>
  <si>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</si>
  <si>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</si>
  <si>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</si>
  <si>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</si>
  <si>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</si>
  <si>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</si>
  <si>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</si>
  <si>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</si>
  <si>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</si>
  <si>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</si>
  <si>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</si>
  <si>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</si>
  <si>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</si>
  <si>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</si>
  <si>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</si>
  <si>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</si>
  <si>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</si>
  <si>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</si>
  <si>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</si>
  <si>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</si>
  <si>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</si>
  <si>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</si>
  <si>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</si>
  <si>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</si>
  <si>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</si>
  <si>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</si>
  <si>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</si>
  <si>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</si>
  <si>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</si>
  <si>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</si>
  <si>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</si>
  <si>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</si>
  <si>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</si>
  <si>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</si>
  <si>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</si>
  <si>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</si>
  <si>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</si>
  <si>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</si>
  <si>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</si>
  <si>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</si>
  <si>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</si>
  <si>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</si>
  <si>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</si>
  <si>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</si>
  <si>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</si>
  <si>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</si>
  <si>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</si>
  <si>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</si>
  <si>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</si>
  <si>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</si>
  <si>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</si>
  <si>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</si>
  <si>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</si>
  <si>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</si>
  <si>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</si>
  <si>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</si>
  <si>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</si>
  <si>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</si>
  <si>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</si>
  <si>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</si>
  <si>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</si>
  <si>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</si>
  <si>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</si>
  <si>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</si>
  <si>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</si>
  <si>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</si>
  <si>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</si>
  <si>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</si>
  <si>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</si>
  <si>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</si>
  <si>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</si>
  <si>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</si>
  <si>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</si>
  <si>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</si>
  <si>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</si>
  <si>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</si>
  <si>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</si>
  <si>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</si>
  <si>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</si>
  <si>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</si>
  <si>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</si>
  <si>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</si>
  <si>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</si>
  <si>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</si>
  <si>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</si>
  <si>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</si>
  <si>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</si>
  <si>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</si>
  <si>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</si>
  <si>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</si>
  <si>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</si>
  <si>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</si>
  <si>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</si>
  <si>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</si>
  <si>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</si>
  <si>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</si>
  <si>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</si>
  <si>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</si>
  <si>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</si>
  <si>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</si>
  <si>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</si>
  <si>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</si>
  <si>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</si>
  <si>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</si>
  <si>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</si>
  <si>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</si>
  <si>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</si>
  <si>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</si>
  <si>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</si>
  <si>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</si>
  <si>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</si>
  <si>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</si>
  <si>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</si>
  <si>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</si>
  <si>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</si>
  <si>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</si>
  <si>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</si>
  <si>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</si>
  <si>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</si>
  <si>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</si>
  <si>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</si>
  <si>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</si>
  <si>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</si>
  <si>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</si>
  <si>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</si>
  <si>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</si>
  <si>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</si>
  <si>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</si>
  <si>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</si>
  <si>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</si>
  <si>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</si>
  <si>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</si>
  <si>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</si>
  <si>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</si>
  <si>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</si>
  <si>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</si>
  <si>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</si>
  <si>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</si>
  <si>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</si>
  <si>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</si>
  <si>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</si>
  <si>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</si>
  <si>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</si>
  <si>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</si>
  <si>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</si>
  <si>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</si>
  <si>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</si>
  <si>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</si>
  <si>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</si>
  <si>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</si>
  <si>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</si>
  <si>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</si>
  <si>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</si>
  <si>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</si>
  <si>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</si>
  <si>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</si>
  <si>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</si>
  <si>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</si>
  <si>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</si>
  <si>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</si>
  <si>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</si>
  <si>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</si>
  <si>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</si>
  <si>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</si>
  <si>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</si>
  <si>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</si>
  <si>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</si>
  <si>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</si>
  <si>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</si>
  <si>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</si>
  <si>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</si>
  <si>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</si>
  <si>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</si>
  <si>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</si>
  <si>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</si>
  <si>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</si>
  <si>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</si>
  <si>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</si>
  <si>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</si>
  <si>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</si>
  <si>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</si>
  <si>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</si>
  <si>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</si>
  <si>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</si>
  <si>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</si>
  <si>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</si>
  <si>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</si>
  <si>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</si>
  <si>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</si>
  <si>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</si>
  <si>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</si>
  <si>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</si>
  <si>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</si>
  <si>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</si>
  <si>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</si>
  <si>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</si>
  <si>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</si>
  <si>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</si>
  <si>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</si>
  <si>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</si>
  <si>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</si>
  <si>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</si>
  <si>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</si>
  <si>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</si>
  <si>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</si>
  <si>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</si>
  <si>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</si>
  <si>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</si>
  <si>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</si>
  <si>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</si>
  <si>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</si>
  <si>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</si>
  <si>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</si>
  <si>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</si>
  <si>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</si>
  <si>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</si>
  <si>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</si>
  <si>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</si>
  <si>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</si>
  <si>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</si>
  <si>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</si>
  <si>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</si>
  <si>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</si>
  <si>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</si>
  <si>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</si>
  <si>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</si>
  <si>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</si>
  <si>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</si>
  <si>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</si>
  <si>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</si>
  <si>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</si>
  <si>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</si>
  <si>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</si>
  <si>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</si>
  <si>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</si>
  <si>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</si>
  <si>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</si>
  <si>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</si>
  <si>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</si>
  <si>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</si>
  <si>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</si>
  <si>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</si>
  <si>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</si>
  <si>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</si>
  <si>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</si>
  <si>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</si>
  <si>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</si>
  <si>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</si>
  <si>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</si>
  <si>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</si>
  <si>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</si>
  <si>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</si>
  <si>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</si>
  <si>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</si>
  <si>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</si>
  <si>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</si>
  <si>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</si>
  <si>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</si>
  <si>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</si>
  <si>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</si>
  <si>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</si>
  <si>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</si>
  <si>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</si>
  <si>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</si>
  <si>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</si>
  <si>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</si>
  <si>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</si>
  <si>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</si>
  <si>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</si>
  <si>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</si>
  <si>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</si>
  <si>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</si>
  <si>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</si>
  <si>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</si>
  <si>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</si>
  <si>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</si>
  <si>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</si>
  <si>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</si>
  <si>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</si>
  <si>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</si>
  <si>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</si>
  <si>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</si>
  <si>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</si>
  <si>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</si>
  <si>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</si>
  <si>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</si>
  <si>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</si>
  <si>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</si>
  <si>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</si>
  <si>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</si>
  <si>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</si>
  <si>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</si>
  <si>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</si>
  <si>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</si>
  <si>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</si>
  <si>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</si>
  <si>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</si>
  <si>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</si>
  <si>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</si>
  <si>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</si>
  <si>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</si>
  <si>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</si>
  <si>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</si>
  <si>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</si>
  <si>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</si>
  <si>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</si>
  <si>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</si>
  <si>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</si>
  <si>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</si>
  <si>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</si>
  <si>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</si>
  <si>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</si>
  <si>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</si>
  <si>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</si>
  <si>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</si>
  <si>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</si>
  <si>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</si>
  <si>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</si>
  <si>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</si>
  <si>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</si>
  <si>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</si>
  <si>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</si>
  <si>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</si>
  <si>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</si>
  <si>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</si>
  <si>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</si>
  <si>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</si>
  <si>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</si>
  <si>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</si>
  <si>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</si>
  <si>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</si>
  <si>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</si>
  <si>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</si>
  <si>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</si>
  <si>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</si>
  <si>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</si>
  <si>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</si>
  <si>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</si>
  <si>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</si>
  <si>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</si>
  <si>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</si>
  <si>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</si>
  <si>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</si>
  <si>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</si>
  <si>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</si>
  <si>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</si>
  <si>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</si>
  <si>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</si>
  <si>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</si>
  <si>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</si>
  <si>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</si>
  <si>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</si>
  <si>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</si>
  <si>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</si>
  <si>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</si>
  <si>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</si>
  <si>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</si>
  <si>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</si>
  <si>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</si>
  <si>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</si>
  <si>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</si>
  <si>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</si>
  <si>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</si>
  <si>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</si>
  <si>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</si>
  <si>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</si>
  <si>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</si>
  <si>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</si>
  <si>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</si>
  <si>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</si>
  <si>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</si>
  <si>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</si>
  <si>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</si>
  <si>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</si>
  <si>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</si>
  <si>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</si>
  <si>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</si>
  <si>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</si>
  <si>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</si>
  <si>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</si>
  <si>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</si>
  <si>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</si>
  <si>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</si>
  <si>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</si>
  <si>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</si>
  <si>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</si>
  <si>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</si>
  <si>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</si>
  <si>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</si>
  <si>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</si>
  <si>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</si>
  <si>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</si>
  <si>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</si>
  <si>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</si>
  <si>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</si>
  <si>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</si>
  <si>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</si>
  <si>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</si>
  <si>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</si>
  <si>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</si>
  <si>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</si>
  <si>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</si>
  <si>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</si>
  <si>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</si>
  <si>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</si>
  <si>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</si>
  <si>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</si>
  <si>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</si>
  <si>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</si>
  <si>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</si>
  <si>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</si>
  <si>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</si>
  <si>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</si>
  <si>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</si>
  <si>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</si>
  <si>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</si>
  <si>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</si>
  <si>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</si>
  <si>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</si>
  <si>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</si>
  <si>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</si>
  <si>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</si>
  <si>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</si>
  <si>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</si>
  <si>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</si>
  <si>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</si>
  <si>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</si>
  <si>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</si>
  <si>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</si>
  <si>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</si>
  <si>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</si>
  <si>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</si>
  <si>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</si>
  <si>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</si>
  <si>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</si>
  <si>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</si>
  <si>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</si>
  <si>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</si>
  <si>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</si>
  <si>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</si>
  <si>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</si>
  <si>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</si>
  <si>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</si>
  <si>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</si>
  <si>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</si>
  <si>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</si>
  <si>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</si>
  <si>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</si>
  <si>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</si>
  <si>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</si>
  <si>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</si>
  <si>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</si>
  <si>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</si>
  <si>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</si>
  <si>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</si>
  <si>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</si>
  <si>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</si>
  <si>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</si>
  <si>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</si>
  <si>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</si>
  <si>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</si>
  <si>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</si>
  <si>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</si>
  <si>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</si>
  <si>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</si>
  <si>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</si>
  <si>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</si>
  <si>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</si>
  <si>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</si>
  <si>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</si>
  <si>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</si>
  <si>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</si>
  <si>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</si>
  <si>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</si>
  <si>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</si>
  <si>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</si>
  <si>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</si>
  <si>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</si>
  <si>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</si>
  <si>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</si>
  <si>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</si>
  <si>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</si>
  <si>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</si>
  <si>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</si>
  <si>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</si>
  <si>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</si>
  <si>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</si>
  <si>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</si>
  <si>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</si>
  <si>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</si>
  <si>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</si>
  <si>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</si>
  <si>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</si>
  <si>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</si>
  <si>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</si>
  <si>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</si>
  <si>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</si>
  <si>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</si>
  <si>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</si>
  <si>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</si>
  <si>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</si>
  <si>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</si>
  <si>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</si>
  <si>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</si>
  <si>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</si>
  <si>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</si>
  <si>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</si>
  <si>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</si>
  <si>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</si>
  <si>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</si>
  <si>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</si>
  <si>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</si>
  <si>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</si>
  <si>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</si>
  <si>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</si>
  <si>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</si>
  <si>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</si>
  <si>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</si>
  <si>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</si>
  <si>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</si>
  <si>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</si>
  <si>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</si>
  <si>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</si>
  <si>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</si>
  <si>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</si>
  <si>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</si>
  <si>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</si>
  <si>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</si>
  <si>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</si>
  <si>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</si>
  <si>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</si>
  <si>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</si>
  <si>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</si>
  <si>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</si>
  <si>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</si>
  <si>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</si>
  <si>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</si>
  <si>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</si>
  <si>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</si>
  <si>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</si>
  <si>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</si>
  <si>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</si>
  <si>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</si>
  <si>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</si>
  <si>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</si>
  <si>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</si>
  <si>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</si>
  <si>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</si>
  <si>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</si>
  <si>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</si>
  <si>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</si>
  <si>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</si>
  <si>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</si>
  <si>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</si>
  <si>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</si>
  <si>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</si>
  <si>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</si>
  <si>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</si>
  <si>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</si>
  <si>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</si>
  <si>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</si>
  <si>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</si>
  <si>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</si>
  <si>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</si>
  <si>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</si>
  <si>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</si>
  <si>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</si>
  <si>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</si>
  <si>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</si>
  <si>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</si>
  <si>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</si>
  <si>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</si>
  <si>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</si>
  <si>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</si>
  <si>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</si>
  <si>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</si>
  <si>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</si>
  <si>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</si>
  <si>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</si>
  <si>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</si>
  <si>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</si>
  <si>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</si>
  <si>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</si>
  <si>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</si>
  <si>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</si>
  <si>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</si>
  <si>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</si>
  <si>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</si>
  <si>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</si>
  <si>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</si>
  <si>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</si>
  <si>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</si>
  <si>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</si>
  <si>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</si>
  <si>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</si>
  <si>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</si>
  <si>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</si>
  <si>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</si>
  <si>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</si>
  <si>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</si>
  <si>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</si>
  <si>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</si>
  <si>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</si>
  <si>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</si>
  <si>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</si>
  <si>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</si>
  <si>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</si>
  <si>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</si>
  <si>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</si>
  <si>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</si>
  <si>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</si>
  <si>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</si>
  <si>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</si>
  <si>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</si>
  <si>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</si>
  <si>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</si>
  <si>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</si>
  <si>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</si>
  <si>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</si>
  <si>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</si>
  <si>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</si>
  <si>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</si>
  <si>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</si>
  <si>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</si>
  <si>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</si>
  <si>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</si>
  <si>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</si>
  <si>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</si>
  <si>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</si>
  <si>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</si>
  <si>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</si>
  <si>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</si>
  <si>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</si>
  <si>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</si>
  <si>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</si>
  <si>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</si>
  <si>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</si>
  <si>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</si>
  <si>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</si>
  <si>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</si>
  <si>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</si>
  <si>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</si>
  <si>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</si>
  <si>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</si>
  <si>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</si>
  <si>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</si>
  <si>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</si>
  <si>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</si>
  <si>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</si>
  <si>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</si>
  <si>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</si>
  <si>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</si>
  <si>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</si>
  <si>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</si>
  <si>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</si>
  <si>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</si>
  <si>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</si>
  <si>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</si>
  <si>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</si>
  <si>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</si>
  <si>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</si>
  <si>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</si>
  <si>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</si>
  <si>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</si>
  <si>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</si>
  <si>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</si>
  <si>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</si>
  <si>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</si>
  <si>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</si>
  <si>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</si>
  <si>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</si>
  <si>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</si>
  <si>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</si>
  <si>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</si>
  <si>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</si>
  <si>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</si>
  <si>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</si>
  <si>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</si>
  <si>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</si>
  <si>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</si>
  <si>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</si>
  <si>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</si>
  <si>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</si>
  <si>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</si>
  <si>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</si>
  <si>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</si>
  <si>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</si>
  <si>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</si>
  <si>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</si>
  <si>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</si>
  <si>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</si>
  <si>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</si>
  <si>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</si>
  <si>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</si>
  <si>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</si>
  <si>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</si>
  <si>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</si>
  <si>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</si>
  <si>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</si>
  <si>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</si>
  <si>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</si>
  <si>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</si>
  <si>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</si>
  <si>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</si>
  <si>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</si>
  <si>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</si>
  <si>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</si>
  <si>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</si>
  <si>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</si>
  <si>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</si>
  <si>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</si>
  <si>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</si>
  <si>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</si>
  <si>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</si>
  <si>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</si>
  <si>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</si>
  <si>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</si>
  <si>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</si>
  <si>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</si>
  <si>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</si>
  <si>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</si>
  <si>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</si>
  <si>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</si>
  <si>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</si>
  <si>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</si>
  <si>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</si>
  <si>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</si>
  <si>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</si>
  <si>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</si>
  <si>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</si>
  <si>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</si>
  <si>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</si>
  <si>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</si>
  <si>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</si>
  <si>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</si>
  <si>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</si>
  <si>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</si>
  <si>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</si>
  <si>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</si>
  <si>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</si>
  <si>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</si>
  <si>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</si>
  <si>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</si>
  <si>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</si>
  <si>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</si>
  <si>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</si>
  <si>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</si>
  <si>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</si>
  <si>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</si>
  <si>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</si>
  <si>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</si>
  <si>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</si>
  <si>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</si>
  <si>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</si>
  <si>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</si>
  <si>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</si>
  <si>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</si>
  <si>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</si>
  <si>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</si>
  <si>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</si>
  <si>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</si>
  <si>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</si>
  <si>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</si>
  <si>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</si>
  <si>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</si>
  <si>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</si>
  <si>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</si>
  <si>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</si>
  <si>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</si>
  <si>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</si>
  <si>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</si>
  <si>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</si>
  <si>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</si>
  <si>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</si>
  <si>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</si>
  <si>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</si>
  <si>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</si>
  <si>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</si>
  <si>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</si>
  <si>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</si>
  <si>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</si>
  <si>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</si>
  <si>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</si>
  <si>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</si>
  <si>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</si>
  <si>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</si>
  <si>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</si>
  <si>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</si>
  <si>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</si>
  <si>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</si>
  <si>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</si>
  <si>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</si>
  <si>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</si>
  <si>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</si>
  <si>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</si>
  <si>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</si>
  <si>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</si>
  <si>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</si>
  <si>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</si>
  <si>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</si>
  <si>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</si>
  <si>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</si>
  <si>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</si>
  <si>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</si>
  <si>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</si>
  <si>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</si>
  <si>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</si>
  <si>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</si>
  <si>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</si>
  <si>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</si>
  <si>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</si>
  <si>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</si>
  <si>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</si>
  <si>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</si>
  <si>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</si>
  <si>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</si>
  <si>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</si>
  <si>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</si>
  <si>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</si>
  <si>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</si>
  <si>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</si>
  <si>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</si>
  <si>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</si>
  <si>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</si>
  <si>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</si>
  <si>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</si>
  <si>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</si>
  <si>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</si>
  <si>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</si>
  <si>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</si>
  <si>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</si>
  <si>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</si>
  <si>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</si>
  <si>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</si>
  <si>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</si>
  <si>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</si>
  <si>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</si>
  <si>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</si>
  <si>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</si>
  <si>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</si>
  <si>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</si>
  <si>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</si>
  <si>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</si>
  <si>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</si>
  <si>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</si>
  <si>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</si>
  <si>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</si>
  <si>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</si>
  <si>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</si>
  <si>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</si>
  <si>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</si>
  <si>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</si>
  <si>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</si>
  <si>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</si>
  <si>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</si>
  <si>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</si>
  <si>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</si>
  <si>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</si>
  <si>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</si>
  <si>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</si>
  <si>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</si>
  <si>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</si>
  <si>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</si>
  <si>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</si>
  <si>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</si>
  <si>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</si>
  <si>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</si>
  <si>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</si>
  <si>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</si>
  <si>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</si>
  <si>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</si>
  <si>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</si>
  <si>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</si>
  <si>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</si>
  <si>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</si>
  <si>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</si>
  <si>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</si>
  <si>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</si>
  <si>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</si>
  <si>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</si>
  <si>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</si>
  <si>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</si>
  <si>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</si>
  <si>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</si>
  <si>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</si>
  <si>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</si>
  <si>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</si>
  <si>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</si>
  <si>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</si>
  <si>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</si>
  <si>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</si>
  <si>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</si>
  <si>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</si>
  <si>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</si>
  <si>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</si>
  <si>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</si>
  <si>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</si>
  <si>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</si>
  <si>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</si>
  <si>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</si>
  <si>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</si>
  <si>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</si>
  <si>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</si>
  <si>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</si>
  <si>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</si>
  <si>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</si>
  <si>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</si>
  <si>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</si>
  <si>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</si>
  <si>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</si>
  <si>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</si>
  <si>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</si>
  <si>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</si>
  <si>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</si>
  <si>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</si>
  <si>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</si>
  <si>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</si>
  <si>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</si>
  <si>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</si>
  <si>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</si>
  <si>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</si>
  <si>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</si>
  <si>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</si>
  <si>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</si>
  <si>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</si>
  <si>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</si>
  <si>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</si>
  <si>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</si>
  <si>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</si>
  <si>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</si>
  <si>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</si>
  <si>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</si>
  <si>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</si>
  <si>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</si>
  <si>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</si>
  <si>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</si>
  <si>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</si>
  <si>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</si>
  <si>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</si>
  <si>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</si>
  <si>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</si>
  <si>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</si>
  <si>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</si>
  <si>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</si>
  <si>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</si>
  <si>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</si>
  <si>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</si>
  <si>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</si>
  <si>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</si>
  <si>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</si>
  <si>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</si>
  <si>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</si>
  <si>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</si>
  <si>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</si>
  <si>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</si>
  <si>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</si>
  <si>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</si>
  <si>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</si>
  <si>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</si>
  <si>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</si>
  <si>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</si>
  <si>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</si>
  <si>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</si>
  <si>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</si>
  <si>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</si>
  <si>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</si>
  <si>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</si>
  <si>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</si>
  <si>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</si>
  <si>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</si>
  <si>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</si>
  <si>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</si>
  <si>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</si>
  <si>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</si>
  <si>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</si>
  <si>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</si>
  <si>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</si>
  <si>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</si>
  <si>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</si>
  <si>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</si>
  <si>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</si>
  <si>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</si>
  <si>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</si>
  <si>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</si>
  <si>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</si>
  <si>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</si>
  <si>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</si>
  <si>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</si>
  <si>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</si>
  <si>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</si>
  <si>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</si>
  <si>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</si>
  <si>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</si>
  <si>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</si>
  <si>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</si>
  <si>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</si>
  <si>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</si>
  <si>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</si>
  <si>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</si>
  <si>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</si>
  <si>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</si>
  <si>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</si>
  <si>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</si>
  <si>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</si>
  <si>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</si>
  <si>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</si>
  <si>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</si>
  <si>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</si>
  <si>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</si>
  <si>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</si>
  <si>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</si>
  <si>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</si>
  <si>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</si>
  <si>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</si>
  <si>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</si>
  <si>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</si>
  <si>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</si>
  <si>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</si>
  <si>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</si>
  <si>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</si>
  <si>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</si>
  <si>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</si>
  <si>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</si>
  <si>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</si>
  <si>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</si>
  <si>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</si>
  <si>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</si>
  <si>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</si>
  <si>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</si>
  <si>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</si>
  <si>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</si>
  <si>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</si>
  <si>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</si>
  <si>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</si>
  <si>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</si>
  <si>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</si>
  <si>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</si>
  <si>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</si>
  <si>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</si>
  <si>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</si>
  <si>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</si>
  <si>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</si>
  <si>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</si>
  <si>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</si>
  <si>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</si>
  <si>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</si>
  <si>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</si>
  <si>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</si>
  <si>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</si>
  <si>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</si>
  <si>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</si>
  <si>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</si>
  <si>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</si>
  <si>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</si>
  <si>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</si>
  <si>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</si>
  <si>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</si>
  <si>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</si>
  <si>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</si>
  <si>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</si>
  <si>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</si>
  <si>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</si>
  <si>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</si>
  <si>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</si>
  <si>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</si>
  <si>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</si>
  <si>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</si>
  <si>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</si>
  <si>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</si>
  <si>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</si>
  <si>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</si>
  <si>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</si>
  <si>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</si>
  <si>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</si>
  <si>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</si>
  <si>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</si>
  <si>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</si>
  <si>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</si>
  <si>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</si>
  <si>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</si>
  <si>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</si>
  <si>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</si>
  <si>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</si>
  <si>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</si>
  <si>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</si>
  <si>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</si>
  <si>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</si>
  <si>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</si>
  <si>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</si>
  <si>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</si>
  <si>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</si>
  <si>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</si>
  <si>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</si>
  <si>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</si>
  <si>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</si>
  <si>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</si>
  <si>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</si>
  <si>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</si>
  <si>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</si>
  <si>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</si>
  <si>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</si>
  <si>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</si>
  <si>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</si>
  <si>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</si>
  <si>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</si>
  <si>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</si>
  <si>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</si>
  <si>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</si>
  <si>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</si>
  <si>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</si>
  <si>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</si>
  <si>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</si>
  <si>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</si>
  <si>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</si>
  <si>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</si>
  <si>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</si>
  <si>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</si>
  <si>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</si>
  <si>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</si>
  <si>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</si>
  <si>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</si>
  <si>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</si>
  <si>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</si>
  <si>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</si>
  <si>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</si>
  <si>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</si>
  <si>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</si>
  <si>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</si>
  <si>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</si>
  <si>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</si>
  <si>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</si>
  <si>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</si>
  <si>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</si>
  <si>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</si>
  <si>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</si>
  <si>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</si>
  <si>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</si>
  <si>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</si>
  <si>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</si>
  <si>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</si>
  <si>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</si>
  <si>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</si>
  <si>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</si>
  <si>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</si>
  <si>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</si>
  <si>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</si>
  <si>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</si>
  <si>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</si>
  <si>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</si>
  <si>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</si>
  <si>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</si>
  <si>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</si>
  <si>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</si>
  <si>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</si>
  <si>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</si>
  <si>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</si>
  <si>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</si>
  <si>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</si>
  <si>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</si>
  <si>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</si>
  <si>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</si>
  <si>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</si>
  <si>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</si>
  <si>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</si>
  <si>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</si>
  <si>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</si>
  <si>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</si>
  <si>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</si>
  <si>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</si>
  <si>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</si>
  <si>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</si>
  <si>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</si>
  <si>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</si>
  <si>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</si>
  <si>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</si>
  <si>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</si>
  <si>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</si>
  <si>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</si>
  <si>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</si>
  <si>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</si>
  <si>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</si>
  <si>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</si>
  <si>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</si>
  <si>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</si>
  <si>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</si>
  <si>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</si>
  <si>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</si>
  <si>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</si>
  <si>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</si>
  <si>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</si>
  <si>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</si>
  <si>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</si>
  <si>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</si>
  <si>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</si>
  <si>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</si>
  <si>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</si>
  <si>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</si>
  <si>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</si>
  <si>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</si>
  <si>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</si>
  <si>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</si>
  <si>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</si>
  <si>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</si>
  <si>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</si>
  <si>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</si>
  <si>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</si>
  <si>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</si>
  <si>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</si>
  <si>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</si>
  <si>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</si>
  <si>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</si>
  <si>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</si>
  <si>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</si>
  <si>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</si>
  <si>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</si>
  <si>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</si>
  <si>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</si>
  <si>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</si>
  <si>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</si>
  <si>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</si>
  <si>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</si>
  <si>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</si>
  <si>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</si>
  <si>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</si>
  <si>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</si>
  <si>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</si>
  <si>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</si>
  <si>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</si>
  <si>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</si>
  <si>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</si>
  <si>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</si>
  <si>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</si>
  <si>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</si>
  <si>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</si>
  <si>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</si>
  <si>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</si>
  <si>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</si>
  <si>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</si>
  <si>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</si>
  <si>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</si>
  <si>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</si>
  <si>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</si>
  <si>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</si>
  <si>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</si>
  <si>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</si>
  <si>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</si>
  <si>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</si>
  <si>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</si>
  <si>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</si>
  <si>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</si>
  <si>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</si>
  <si>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</si>
  <si>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</si>
  <si>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</si>
  <si>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</si>
  <si>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</si>
  <si>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</si>
  <si>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</si>
  <si>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</si>
  <si>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</si>
  <si>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</si>
  <si>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</si>
  <si>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</si>
  <si>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</si>
  <si>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</si>
  <si>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</si>
  <si>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</si>
  <si>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</si>
  <si>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</si>
  <si>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</si>
  <si>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</si>
  <si>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</si>
  <si>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</si>
  <si>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</si>
  <si>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</si>
  <si>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</si>
  <si>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</si>
  <si>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</si>
  <si>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</si>
  <si>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</si>
  <si>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</si>
  <si>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</si>
  <si>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</si>
  <si>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</si>
  <si>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</si>
  <si>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</si>
  <si>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</si>
  <si>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</si>
  <si>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</si>
  <si>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</si>
  <si>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</si>
  <si>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</si>
  <si>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</si>
  <si>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</si>
  <si>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</si>
  <si>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</si>
  <si>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</si>
  <si>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</si>
  <si>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</si>
  <si>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</si>
  <si>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</si>
  <si>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</si>
  <si>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</si>
  <si>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</si>
  <si>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</si>
  <si>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</si>
  <si>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</si>
  <si>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</si>
  <si>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</si>
  <si>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</si>
  <si>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</si>
  <si>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</si>
  <si>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</si>
  <si>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</si>
  <si>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</si>
  <si>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</si>
  <si>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</si>
  <si>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</si>
  <si>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</si>
  <si>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</si>
  <si>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</si>
  <si>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</si>
  <si>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</si>
  <si>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</si>
  <si>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</si>
  <si>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</si>
  <si>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</si>
  <si>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</si>
  <si>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</si>
  <si>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</si>
  <si>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</si>
  <si>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</si>
  <si>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</si>
  <si>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</si>
  <si>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</si>
  <si>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</si>
  <si>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</si>
  <si>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</si>
  <si>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</si>
  <si>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</si>
  <si>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</si>
  <si>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</si>
  <si>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</si>
  <si>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</si>
  <si>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</si>
  <si>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</si>
  <si>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</si>
  <si>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</si>
  <si>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</si>
  <si>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</si>
  <si>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</si>
  <si>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</si>
  <si>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</si>
  <si>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</si>
  <si>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</si>
  <si>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</si>
  <si>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</si>
  <si>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</si>
  <si>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</si>
  <si>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</si>
  <si>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</si>
  <si>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</si>
  <si>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</si>
  <si>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</si>
  <si>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</si>
  <si>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</si>
  <si>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</si>
  <si>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</si>
  <si>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</si>
  <si>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</si>
  <si>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</si>
  <si>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</si>
  <si>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</si>
  <si>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</si>
  <si>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</si>
  <si>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</si>
  <si>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</si>
  <si>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</si>
  <si>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</si>
  <si>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</si>
  <si>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</si>
  <si>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</si>
  <si>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</si>
  <si>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</si>
  <si>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</si>
  <si>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</si>
  <si>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</si>
  <si>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</si>
  <si>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</si>
  <si>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</si>
  <si>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</si>
  <si>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</si>
  <si>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</si>
  <si>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</si>
  <si>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</si>
  <si>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</si>
  <si>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</si>
  <si>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</si>
  <si>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</si>
  <si>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</si>
  <si>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</si>
  <si>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</si>
  <si>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</si>
  <si>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</si>
  <si>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</si>
  <si>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</si>
  <si>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</si>
  <si>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</si>
  <si>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</si>
  <si>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</si>
  <si>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</si>
  <si>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</si>
  <si>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</si>
  <si>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</si>
  <si>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</si>
  <si>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</si>
  <si>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</si>
  <si>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</si>
  <si>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</si>
  <si>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</si>
  <si>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</si>
  <si>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</si>
  <si>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</si>
  <si>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</si>
  <si>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</si>
  <si>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</si>
  <si>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</si>
  <si>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</si>
  <si>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</si>
  <si>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</si>
  <si>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</si>
  <si>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</si>
  <si>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</si>
  <si>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</si>
  <si>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</si>
  <si>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</si>
  <si>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</si>
  <si>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</si>
  <si>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</si>
  <si>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</si>
  <si>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</si>
  <si>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</si>
  <si>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</si>
  <si>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</si>
  <si>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</si>
  <si>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</si>
  <si>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</si>
  <si>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</si>
  <si>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</si>
  <si>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</si>
  <si>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</si>
  <si>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</si>
  <si>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</si>
  <si>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</si>
  <si>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</si>
  <si>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</si>
  <si>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</si>
  <si>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</si>
  <si>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</si>
  <si>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</si>
  <si>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</si>
  <si>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</si>
  <si>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</si>
  <si>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</si>
  <si>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</si>
  <si>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</si>
  <si>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</si>
  <si>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</si>
  <si>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</si>
  <si>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</si>
  <si>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</si>
  <si>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</si>
  <si>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</si>
  <si>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</si>
  <si>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</si>
  <si>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</si>
  <si>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</si>
  <si>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</si>
  <si>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</si>
  <si>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</si>
  <si>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</si>
  <si>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</si>
  <si>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</si>
  <si>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</si>
  <si>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</si>
  <si>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</si>
  <si>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</si>
  <si>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</si>
  <si>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</si>
  <si>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</si>
  <si>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</si>
  <si>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</si>
  <si>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</si>
  <si>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</si>
  <si>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</si>
  <si>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</si>
  <si>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</si>
  <si>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</si>
  <si>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</si>
  <si>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</si>
  <si>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</si>
  <si>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</si>
  <si>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</si>
  <si>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</si>
  <si>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</si>
  <si>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</si>
  <si>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</si>
  <si>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</si>
  <si>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</si>
  <si>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</si>
  <si>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</si>
  <si>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</si>
  <si>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</si>
  <si>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</si>
  <si>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</si>
  <si>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</si>
  <si>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</si>
  <si>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</si>
  <si>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</si>
  <si>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</si>
  <si>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</si>
  <si>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</si>
  <si>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</si>
  <si>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</si>
  <si>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</si>
  <si>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</si>
  <si>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</si>
  <si>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</si>
  <si>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</si>
  <si>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</si>
  <si>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</si>
  <si>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</si>
  <si>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</si>
  <si>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</si>
  <si>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</si>
  <si>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</si>
  <si>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</si>
  <si>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</si>
  <si>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</si>
  <si>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</si>
  <si>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</si>
  <si>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</si>
  <si>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</si>
  <si>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</si>
  <si>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</si>
  <si>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</si>
  <si>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</si>
  <si>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</si>
  <si>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</si>
  <si>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</si>
  <si>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</si>
  <si>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</si>
  <si>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</si>
  <si>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</si>
  <si>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</si>
  <si>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</si>
  <si>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</si>
  <si>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</si>
  <si>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</si>
  <si>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</si>
  <si>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</si>
  <si>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</si>
  <si>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</si>
  <si>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</si>
  <si>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</si>
  <si>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</si>
  <si>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</si>
  <si>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</si>
  <si>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</si>
  <si>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</si>
  <si>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</si>
  <si>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</si>
  <si>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</si>
  <si>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</si>
  <si>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</si>
  <si>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</si>
  <si>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</si>
  <si>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</si>
  <si>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</si>
  <si>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</si>
  <si>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</si>
  <si>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</si>
  <si>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</si>
  <si>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</si>
  <si>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</si>
  <si>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</si>
  <si>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</si>
  <si>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</si>
  <si>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</si>
  <si>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</si>
  <si>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</si>
  <si>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</si>
  <si>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</si>
  <si>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</si>
  <si>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</si>
  <si>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</si>
  <si>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</si>
  <si>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</si>
  <si>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</si>
  <si>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</si>
  <si>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</si>
  <si>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</si>
  <si>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</si>
  <si>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</si>
  <si>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</si>
  <si>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</si>
  <si>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</si>
  <si>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</si>
  <si>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</si>
  <si>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</si>
  <si>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</si>
  <si>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</si>
  <si>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</si>
  <si>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</si>
  <si>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</si>
  <si>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</si>
  <si>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</si>
  <si>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</si>
  <si>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</si>
  <si>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</si>
  <si>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</si>
  <si>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</si>
  <si>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</si>
  <si>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</si>
  <si>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</si>
  <si>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</si>
  <si>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</si>
  <si>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</si>
  <si>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</si>
  <si>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</si>
  <si>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</si>
  <si>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</si>
  <si>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</si>
  <si>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</si>
  <si>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</si>
  <si>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</si>
  <si>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</si>
  <si>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</si>
  <si>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</si>
  <si>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</si>
  <si>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</si>
  <si>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</si>
  <si>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</si>
  <si>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</si>
  <si>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</si>
  <si>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</si>
  <si>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</si>
  <si>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</si>
  <si>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</si>
  <si>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</si>
  <si>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</si>
  <si>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</si>
  <si>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</si>
  <si>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</si>
  <si>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</si>
  <si>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</si>
  <si>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</si>
  <si>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</si>
  <si>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</si>
  <si>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</si>
  <si>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</si>
  <si>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</si>
  <si>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</si>
  <si>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</si>
  <si>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</si>
  <si>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</si>
  <si>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</si>
  <si>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</si>
  <si>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</si>
  <si>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</si>
  <si>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</si>
  <si>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</si>
  <si>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</si>
  <si>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</si>
  <si>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</si>
  <si>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</si>
  <si>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</si>
  <si>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</si>
  <si>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</si>
  <si>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</si>
  <si>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</si>
  <si>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</si>
  <si>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</si>
  <si>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</si>
  <si>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</si>
  <si>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</si>
  <si>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</si>
  <si>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</si>
  <si>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</si>
  <si>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</si>
  <si>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</si>
  <si>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</si>
  <si>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</si>
  <si>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</si>
  <si>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</si>
  <si>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</si>
  <si>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</si>
  <si>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</si>
  <si>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</si>
  <si>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</si>
  <si>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</si>
  <si>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</si>
  <si>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</si>
  <si>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</si>
  <si>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</si>
  <si>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</si>
  <si>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</si>
  <si>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</si>
  <si>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</si>
  <si>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</si>
  <si>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</si>
  <si>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</si>
  <si>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</si>
  <si>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</si>
  <si>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</si>
  <si>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</si>
  <si>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</si>
  <si>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</si>
  <si>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</si>
  <si>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</si>
  <si>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</si>
  <si>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</si>
  <si>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</si>
  <si>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</si>
  <si>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</si>
  <si>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</si>
  <si>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</si>
  <si>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</si>
  <si>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</si>
  <si>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</si>
  <si>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</si>
  <si>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</si>
  <si>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</si>
  <si>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</si>
  <si>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</si>
  <si>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</si>
  <si>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</si>
  <si>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</si>
  <si>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</si>
  <si>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</si>
  <si>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</si>
  <si>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</si>
  <si>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</si>
  <si>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</si>
  <si>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</si>
  <si>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</si>
  <si>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</si>
  <si>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</si>
  <si>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</si>
  <si>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</si>
  <si>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</si>
  <si>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</si>
  <si>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</si>
  <si>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</si>
  <si>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</si>
  <si>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</si>
  <si>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</si>
  <si>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</si>
  <si>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</si>
  <si>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</si>
  <si>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</si>
  <si>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</si>
  <si>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</si>
  <si>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</si>
  <si>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</si>
  <si>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</si>
  <si>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</si>
  <si>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</si>
  <si>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</si>
  <si>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</si>
  <si>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</si>
  <si>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</si>
  <si>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</si>
  <si>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</si>
  <si>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</si>
  <si>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</si>
  <si>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</si>
  <si>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</si>
  <si>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</si>
  <si>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</si>
  <si>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</si>
  <si>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</si>
  <si>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</si>
  <si>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</si>
  <si>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</si>
  <si>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</si>
  <si>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</si>
  <si>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</si>
  <si>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</si>
  <si>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</si>
  <si>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</si>
  <si>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</si>
  <si>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</si>
  <si>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</si>
  <si>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</si>
  <si>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</si>
  <si>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</si>
  <si>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</si>
  <si>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</si>
  <si>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</si>
  <si>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</si>
  <si>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</si>
  <si>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</si>
  <si>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</si>
  <si>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</si>
  <si>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</si>
  <si>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</si>
  <si>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</si>
  <si>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</si>
  <si>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</si>
  <si>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</si>
  <si>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</si>
  <si>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</si>
  <si>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</si>
  <si>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</si>
  <si>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</si>
  <si>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</si>
  <si>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</si>
  <si>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</si>
  <si>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</si>
  <si>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</si>
  <si>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</si>
  <si>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</si>
  <si>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</si>
  <si>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</si>
  <si>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</si>
  <si>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</si>
  <si>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</si>
  <si>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</si>
  <si>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</si>
  <si>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</si>
  <si>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</si>
  <si>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</si>
  <si>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</si>
  <si>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</si>
  <si>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</si>
  <si>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</si>
  <si>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</si>
  <si>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</si>
  <si>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</si>
  <si>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</si>
  <si>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</si>
  <si>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</si>
  <si>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</si>
  <si>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</si>
  <si>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</si>
  <si>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</si>
  <si>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</si>
  <si>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</si>
  <si>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</si>
  <si>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</si>
  <si>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</si>
  <si>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</si>
  <si>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</si>
  <si>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</si>
  <si>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</si>
  <si>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</si>
  <si>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</si>
  <si>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</si>
  <si>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</si>
  <si>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</si>
  <si>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</si>
  <si>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</si>
  <si>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</si>
  <si>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</si>
  <si>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</si>
  <si>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</si>
  <si>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</si>
  <si>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</si>
  <si>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</si>
  <si>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</si>
  <si>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</si>
  <si>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</si>
  <si>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</si>
  <si>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</si>
  <si>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</si>
  <si>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</si>
  <si>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</si>
  <si>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</si>
  <si>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</si>
  <si>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</si>
  <si>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</si>
  <si>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</si>
  <si>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</si>
  <si>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</si>
  <si>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</si>
  <si>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</si>
  <si>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</si>
  <si>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</si>
  <si>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</si>
  <si>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</si>
  <si>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</si>
  <si>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</si>
  <si>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</si>
  <si>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</si>
  <si>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</si>
  <si>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</si>
  <si>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</si>
  <si>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</si>
  <si>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</si>
  <si>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</si>
  <si>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</si>
  <si>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</si>
  <si>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</si>
  <si>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</si>
  <si>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</si>
  <si>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</si>
  <si>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</si>
  <si>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</si>
  <si>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</si>
  <si>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</si>
  <si>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</si>
  <si>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</si>
  <si>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</si>
  <si>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</si>
  <si>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</si>
  <si>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</si>
  <si>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</si>
  <si>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</si>
  <si>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</si>
  <si>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</si>
  <si>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</si>
  <si>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</si>
  <si>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</si>
  <si>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</si>
  <si>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</si>
  <si>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</si>
  <si>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</si>
  <si>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</si>
  <si>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</si>
  <si>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</si>
  <si>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</si>
  <si>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</si>
  <si>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</si>
  <si>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</si>
  <si>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</si>
  <si>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</si>
  <si>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</si>
  <si>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</si>
  <si>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</si>
  <si>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</si>
  <si>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</si>
  <si>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</si>
  <si>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</si>
  <si>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</si>
  <si>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</si>
  <si>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</si>
  <si>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</si>
  <si>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</si>
  <si>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</si>
  <si>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</si>
  <si>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</si>
  <si>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</si>
  <si>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</si>
  <si>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</si>
  <si>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</si>
  <si>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</si>
  <si>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</si>
  <si>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</si>
  <si>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</si>
  <si>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</si>
  <si>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</si>
  <si>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</si>
  <si>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</si>
  <si>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</si>
  <si>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</si>
  <si>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</si>
  <si>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</si>
  <si>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</si>
  <si>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</si>
  <si>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</si>
  <si>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</si>
  <si>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</si>
  <si>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</si>
  <si>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</si>
  <si>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</si>
  <si>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</si>
  <si>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</si>
  <si>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</si>
  <si>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</si>
  <si>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</si>
  <si>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</si>
  <si>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</si>
  <si>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</si>
  <si>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</si>
  <si>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</si>
  <si>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</si>
  <si>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</si>
  <si>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</si>
  <si>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</si>
  <si>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</si>
  <si>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</si>
  <si>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</si>
  <si>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</si>
  <si>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</si>
  <si>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</si>
  <si>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</si>
  <si>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</si>
  <si>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</si>
  <si>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</si>
  <si>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</si>
  <si>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</si>
  <si>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</si>
  <si>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</si>
  <si>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</si>
  <si>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</si>
  <si>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</si>
  <si>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</si>
  <si>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</si>
  <si>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</si>
  <si>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</si>
  <si>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</si>
  <si>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</si>
  <si>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</si>
  <si>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</si>
  <si>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</si>
  <si>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</si>
  <si>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</si>
  <si>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</si>
  <si>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</si>
  <si>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</si>
  <si>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</si>
  <si>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</si>
  <si>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</si>
  <si>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</si>
  <si>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</si>
  <si>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</si>
  <si>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</si>
  <si>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</si>
  <si>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</si>
  <si>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</si>
  <si>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</si>
  <si>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</si>
  <si>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</si>
  <si>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</si>
  <si>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</si>
  <si>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</si>
  <si>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</si>
  <si>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</si>
  <si>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</si>
  <si>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</si>
  <si>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</si>
  <si>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</si>
  <si>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</si>
  <si>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</si>
  <si>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</si>
  <si>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</si>
  <si>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</si>
  <si>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</si>
  <si>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</si>
  <si>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</si>
  <si>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</si>
  <si>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</si>
  <si>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</si>
  <si>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</si>
  <si>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</si>
  <si>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</si>
  <si>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</si>
  <si>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</si>
  <si>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</si>
  <si>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</si>
  <si>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</si>
  <si>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</si>
  <si>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</si>
  <si>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</si>
  <si>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</si>
  <si>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</si>
  <si>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</si>
  <si>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</si>
  <si>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</si>
  <si>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</si>
  <si>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</si>
  <si>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</si>
  <si>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</si>
  <si>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</si>
  <si>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</si>
  <si>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</si>
  <si>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</si>
  <si>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</si>
  <si>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</si>
  <si>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</si>
  <si>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</si>
  <si>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</si>
  <si>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</si>
  <si>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</si>
  <si>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</si>
  <si>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</si>
  <si>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</si>
  <si>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</si>
  <si>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</si>
  <si>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</si>
  <si>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</si>
  <si>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</si>
  <si>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</si>
  <si>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</si>
  <si>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</si>
  <si>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</si>
  <si>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</si>
  <si>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</si>
  <si>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</si>
  <si>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</si>
  <si>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</si>
  <si>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</si>
  <si>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</si>
  <si>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</si>
  <si>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</si>
  <si>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</si>
  <si>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</si>
  <si>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</si>
  <si>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</si>
  <si>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</si>
  <si>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</si>
  <si>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</si>
  <si>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</si>
  <si>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</si>
  <si>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</si>
  <si>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</si>
  <si>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</si>
  <si>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</si>
  <si>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</si>
  <si>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</si>
  <si>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</si>
  <si>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</si>
  <si>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</si>
  <si>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</si>
  <si>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</si>
  <si>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</si>
  <si>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</si>
  <si>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</si>
  <si>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</si>
  <si>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</si>
  <si>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</si>
  <si>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</si>
  <si>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</si>
  <si>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</si>
  <si>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</si>
  <si>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</si>
  <si>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</si>
  <si>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</si>
  <si>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</si>
  <si>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</si>
  <si>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</si>
  <si>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</si>
  <si>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</si>
  <si>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</si>
  <si>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</si>
  <si>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</si>
  <si>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</si>
  <si>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</si>
  <si>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</si>
  <si>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</si>
  <si>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</si>
  <si>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</si>
  <si>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</si>
  <si>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</si>
  <si>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</si>
  <si>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</si>
  <si>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</si>
  <si>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</si>
  <si>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</si>
  <si>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</si>
  <si>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</si>
  <si>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</si>
  <si>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</si>
  <si>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</si>
  <si>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</si>
  <si>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</si>
  <si>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</si>
  <si>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</si>
  <si>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</si>
  <si>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</si>
  <si>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</si>
  <si>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</si>
  <si>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</si>
  <si>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</si>
  <si>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</si>
  <si>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</si>
  <si>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</si>
  <si>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</si>
  <si>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</si>
  <si>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</si>
  <si>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</si>
  <si>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</si>
  <si>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</si>
  <si>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</si>
  <si>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</si>
  <si>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</si>
  <si>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</si>
  <si>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</si>
  <si>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</si>
  <si>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</si>
  <si>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</si>
  <si>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</si>
  <si>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</si>
  <si>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</si>
  <si>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</si>
  <si>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</si>
  <si>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</si>
  <si>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</si>
  <si>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</si>
  <si>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</si>
  <si>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</si>
  <si>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</si>
  <si>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</si>
  <si>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</si>
  <si>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</si>
  <si>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</si>
  <si>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</si>
  <si>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</si>
  <si>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</si>
  <si>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</si>
  <si>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</si>
  <si>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</si>
  <si>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</si>
  <si>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</si>
  <si>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</si>
  <si>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</si>
  <si>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</si>
  <si>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</si>
  <si>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</si>
  <si>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</si>
  <si>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</si>
  <si>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</si>
  <si>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</si>
  <si>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</si>
  <si>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</si>
  <si>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</si>
  <si>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</si>
  <si>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</si>
  <si>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</si>
  <si>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</si>
  <si>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</si>
  <si>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</si>
  <si>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</si>
  <si>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</si>
  <si>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</si>
  <si>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</si>
  <si>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</si>
  <si>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</si>
  <si>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</si>
  <si>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</si>
  <si>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</si>
  <si>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</si>
  <si>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</si>
  <si>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</si>
  <si>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</si>
  <si>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</si>
  <si>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</si>
  <si>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</si>
  <si>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</si>
  <si>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</si>
  <si>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</si>
  <si>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</si>
  <si>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</si>
  <si>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</si>
  <si>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</si>
  <si>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</si>
  <si>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</si>
  <si>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</si>
  <si>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</si>
  <si>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</si>
  <si>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</si>
  <si>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</si>
  <si>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</si>
  <si>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</si>
  <si>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</si>
  <si>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</si>
  <si>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</si>
  <si>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</si>
  <si>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</si>
  <si>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</si>
  <si>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</si>
  <si>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</si>
  <si>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</si>
  <si>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</si>
  <si>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</si>
  <si>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</si>
  <si>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</si>
  <si>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</si>
  <si>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</si>
  <si>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</si>
  <si>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</si>
  <si>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</si>
  <si>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</si>
  <si>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</si>
  <si>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</si>
  <si>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</si>
  <si>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</si>
  <si>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</si>
  <si>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</si>
  <si>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</si>
  <si>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</si>
  <si>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</si>
  <si>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</si>
  <si>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</si>
  <si>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</si>
  <si>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</si>
  <si>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</si>
  <si>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</si>
  <si>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</si>
  <si>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</si>
  <si>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</si>
  <si>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</si>
  <si>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</si>
  <si>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</si>
  <si>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</si>
  <si>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</si>
  <si>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</si>
  <si>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</si>
  <si>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</si>
  <si>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</si>
  <si>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</si>
  <si>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</si>
  <si>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</si>
  <si>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</si>
  <si>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</si>
  <si>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</si>
  <si>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</si>
  <si>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</si>
  <si>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</si>
  <si>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</si>
  <si>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</si>
  <si>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</si>
  <si>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</si>
  <si>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</si>
  <si>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</si>
  <si>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</si>
  <si>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</si>
  <si>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</si>
  <si>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</si>
  <si>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</si>
  <si>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</si>
  <si>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</si>
  <si>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</si>
  <si>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</si>
  <si>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</si>
  <si>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</si>
  <si>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</si>
  <si>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</si>
  <si>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</si>
  <si>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</si>
  <si>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</si>
  <si>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</si>
  <si>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</si>
  <si>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</si>
  <si>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</si>
  <si>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</si>
  <si>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</si>
  <si>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</si>
  <si>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</si>
  <si>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</si>
  <si>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</si>
  <si>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</si>
  <si>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</si>
  <si>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</si>
  <si>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</si>
  <si>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</si>
  <si>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</si>
  <si>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</si>
  <si>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</si>
  <si>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</si>
  <si>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</si>
  <si>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</si>
  <si>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</si>
  <si>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</si>
  <si>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</si>
  <si>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</si>
  <si>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</si>
  <si>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</si>
  <si>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</si>
  <si>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</si>
  <si>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</si>
  <si>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</si>
  <si>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</si>
  <si>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</si>
  <si>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</si>
  <si>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</si>
  <si>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</si>
  <si>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</si>
  <si>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</si>
  <si>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</si>
  <si>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</si>
  <si>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</si>
  <si>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</si>
  <si>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</si>
  <si>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</si>
  <si>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</si>
  <si>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</si>
  <si>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</si>
  <si>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</si>
  <si>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</si>
  <si>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</si>
  <si>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</si>
  <si>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</si>
  <si>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</si>
  <si>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</si>
  <si>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</si>
  <si>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</si>
  <si>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</si>
  <si>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</si>
  <si>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</si>
  <si>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</si>
  <si>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</si>
  <si>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</si>
  <si>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</si>
  <si>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</si>
  <si>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</si>
  <si>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</si>
  <si>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</si>
  <si>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</si>
  <si>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</si>
  <si>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</si>
  <si>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</si>
  <si>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</si>
  <si>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</si>
  <si>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</si>
  <si>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</si>
  <si>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</si>
  <si>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</si>
  <si>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</si>
  <si>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</si>
  <si>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</si>
  <si>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</si>
  <si>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</si>
  <si>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</si>
  <si>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</si>
  <si>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</si>
  <si>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</si>
  <si>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</si>
  <si>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</si>
  <si>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</si>
  <si>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</si>
  <si>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</si>
  <si>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</si>
  <si>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</si>
  <si>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</si>
  <si>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</si>
  <si>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</si>
  <si>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</si>
  <si>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</si>
  <si>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</si>
  <si>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</si>
  <si>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</si>
  <si>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</si>
  <si>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</si>
  <si>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</si>
  <si>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</si>
  <si>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</si>
  <si>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</si>
  <si>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</si>
  <si>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</si>
  <si>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</si>
  <si>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</si>
  <si>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</si>
  <si>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</si>
  <si>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</si>
  <si>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</si>
  <si>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</si>
  <si>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</si>
  <si>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</si>
  <si>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</si>
  <si>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</si>
  <si>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</si>
  <si>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</si>
  <si>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</si>
  <si>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</si>
  <si>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</si>
  <si>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</si>
  <si>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</si>
  <si>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</si>
  <si>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</si>
  <si>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</si>
  <si>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</si>
  <si>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</si>
  <si>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</si>
  <si>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</si>
  <si>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</si>
  <si>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</si>
  <si>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</si>
  <si>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</si>
  <si>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</si>
  <si>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</si>
  <si>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</si>
  <si>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</si>
  <si>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</si>
  <si>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</si>
  <si>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</si>
  <si>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</si>
  <si>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</si>
  <si>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</si>
  <si>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</si>
  <si>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</si>
  <si>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</si>
  <si>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</si>
  <si>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</si>
  <si>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</si>
  <si>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</si>
  <si>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</si>
  <si>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</si>
  <si>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</si>
  <si>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</si>
  <si>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</si>
  <si>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</si>
  <si>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</si>
  <si>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</si>
  <si>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</si>
  <si>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</si>
  <si>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</si>
  <si>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</si>
  <si>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</si>
  <si>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</si>
  <si>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</si>
  <si>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</si>
  <si>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</si>
  <si>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</si>
  <si>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</si>
  <si>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</si>
  <si>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</si>
  <si>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</si>
  <si>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</si>
  <si>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</si>
  <si>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</si>
  <si>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</si>
  <si>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</si>
  <si>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</si>
  <si>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</si>
  <si>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</si>
  <si>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</si>
  <si>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</si>
  <si>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</si>
  <si>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</si>
  <si>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</si>
  <si>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</si>
  <si>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</si>
  <si>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</si>
  <si>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</si>
  <si>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</si>
  <si>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</si>
  <si>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</si>
  <si>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</si>
  <si>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</si>
  <si>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</si>
  <si>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</si>
  <si>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</si>
  <si>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</si>
  <si>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</si>
  <si>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</si>
  <si>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</si>
  <si>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</si>
  <si>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</si>
  <si>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</si>
  <si>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</si>
  <si>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</si>
  <si>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</si>
  <si>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</si>
  <si>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</si>
  <si>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</si>
  <si>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</si>
  <si>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</si>
  <si>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</si>
  <si>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</si>
  <si>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</si>
  <si>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</si>
  <si>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</si>
  <si>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</si>
  <si>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</si>
  <si>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</si>
  <si>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</si>
  <si>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</si>
  <si>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</si>
  <si>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</si>
  <si>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</si>
  <si>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</si>
  <si>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</si>
  <si>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</si>
  <si>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</si>
  <si>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</si>
  <si>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</si>
  <si>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</si>
  <si>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</si>
  <si>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</si>
  <si>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</si>
  <si>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</si>
  <si>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</si>
  <si>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</si>
  <si>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</si>
  <si>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</si>
  <si>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</si>
  <si>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</si>
  <si>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</si>
  <si>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</si>
  <si>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</si>
  <si>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</si>
  <si>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</si>
  <si>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</si>
  <si>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</si>
  <si>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</si>
  <si>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</si>
  <si>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</si>
  <si>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</si>
  <si>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</si>
  <si>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</si>
  <si>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</si>
  <si>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</si>
  <si>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</si>
  <si>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</si>
  <si>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</si>
  <si>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</si>
  <si>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</si>
  <si>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</si>
  <si>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</si>
  <si>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</si>
  <si>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</si>
  <si>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</si>
  <si>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</si>
  <si>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</si>
  <si>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</si>
  <si>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</si>
  <si>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</si>
  <si>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</si>
  <si>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</si>
  <si>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</si>
  <si>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</si>
  <si>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</si>
  <si>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</si>
  <si>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</si>
  <si>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</si>
  <si>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</si>
  <si>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</si>
  <si>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</si>
  <si>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</si>
  <si>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</si>
  <si>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</si>
  <si>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</si>
  <si>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</si>
  <si>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</si>
  <si>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</si>
  <si>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</si>
  <si>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</si>
  <si>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</si>
  <si>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</si>
  <si>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</si>
  <si>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</si>
  <si>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</si>
  <si>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</si>
  <si>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</si>
  <si>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</si>
  <si>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</si>
  <si>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</si>
  <si>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</si>
  <si>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</si>
  <si>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</si>
  <si>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</si>
  <si>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</si>
  <si>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</si>
  <si>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</si>
  <si>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</si>
  <si>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</si>
  <si>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</si>
  <si>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</si>
  <si>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</si>
  <si>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</si>
  <si>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</si>
  <si>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</si>
  <si>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</si>
  <si>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</si>
  <si>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</si>
  <si>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</si>
  <si>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</si>
  <si>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</si>
  <si>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</si>
  <si>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</si>
  <si>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</si>
  <si>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</si>
  <si>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</si>
  <si>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</si>
  <si>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</si>
  <si>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</si>
  <si>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</si>
  <si>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</si>
  <si>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</si>
  <si>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</si>
  <si>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</si>
  <si>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</si>
  <si>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</si>
  <si>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</si>
  <si>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</si>
  <si>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</si>
  <si>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</si>
  <si>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</si>
  <si>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</si>
  <si>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</si>
  <si>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</si>
  <si>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</si>
  <si>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</si>
  <si>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</si>
  <si>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</si>
  <si>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</si>
  <si>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</si>
  <si>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</si>
  <si>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</si>
  <si>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</si>
  <si>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</si>
  <si>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</si>
  <si>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</si>
  <si>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</si>
  <si>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</si>
  <si>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</si>
  <si>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</si>
  <si>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</si>
  <si>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</si>
  <si>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</si>
  <si>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</si>
  <si>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</si>
  <si>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</si>
  <si>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</si>
  <si>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</si>
  <si>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</si>
  <si>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</si>
  <si>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</si>
  <si>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</si>
  <si>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</si>
  <si>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</si>
  <si>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</si>
  <si>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</si>
  <si>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</si>
  <si>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</si>
  <si>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</si>
  <si>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</si>
  <si>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</si>
  <si>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</si>
  <si>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</si>
  <si>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</si>
  <si>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</si>
  <si>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</si>
  <si>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</si>
  <si>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</si>
  <si>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</si>
  <si>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</si>
  <si>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</si>
  <si>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</si>
  <si>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</si>
  <si>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</si>
  <si>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</si>
  <si>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</si>
  <si>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</si>
  <si>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</si>
  <si>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</si>
  <si>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</si>
  <si>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</si>
  <si>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</si>
  <si>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</si>
  <si>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</si>
  <si>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</si>
  <si>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</si>
  <si>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</si>
  <si>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</si>
  <si>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</si>
  <si>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</si>
  <si>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</si>
  <si>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</si>
  <si>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</si>
  <si>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</si>
  <si>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</si>
  <si>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</si>
  <si>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</si>
  <si>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</si>
  <si>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</si>
  <si>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</si>
  <si>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</si>
  <si>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</si>
  <si>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</si>
  <si>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</si>
  <si>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</si>
  <si>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</si>
  <si>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</si>
  <si>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</si>
  <si>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</si>
  <si>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</si>
  <si>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</si>
  <si>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</si>
  <si>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</si>
  <si>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</si>
  <si>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</si>
  <si>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</si>
  <si>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</si>
  <si>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</si>
  <si>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</si>
  <si>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</si>
  <si>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</si>
  <si>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</si>
  <si>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</si>
  <si>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</si>
  <si>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</si>
  <si>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</si>
  <si>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</si>
  <si>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</si>
  <si>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</si>
  <si>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</si>
  <si>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</si>
  <si>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</si>
  <si>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</si>
  <si>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</si>
  <si>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</si>
  <si>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</si>
  <si>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</si>
  <si>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</si>
  <si>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</si>
  <si>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</si>
  <si>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</si>
  <si>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</si>
  <si>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</si>
  <si>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</si>
  <si>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</si>
  <si>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</si>
  <si>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</si>
  <si>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</si>
  <si>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</si>
  <si>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</si>
  <si>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</si>
  <si>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</si>
  <si>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</si>
  <si>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</si>
  <si>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</si>
  <si>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</si>
  <si>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</si>
  <si>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</si>
  <si>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</si>
  <si>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</si>
  <si>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</si>
  <si>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</si>
  <si>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</si>
  <si>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</si>
  <si>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</si>
  <si>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</si>
  <si>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</si>
  <si>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</si>
  <si>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</si>
  <si>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</si>
  <si>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</si>
  <si>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</si>
  <si>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</si>
  <si>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</si>
  <si>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</si>
  <si>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</si>
  <si>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</si>
  <si>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</si>
  <si>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</si>
  <si>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</si>
  <si>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</si>
  <si>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</si>
  <si>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</si>
  <si>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</si>
  <si>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</si>
  <si>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</si>
  <si>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</si>
  <si>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</si>
  <si>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</si>
  <si>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</si>
  <si>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</si>
  <si>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</si>
  <si>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</si>
  <si>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</si>
  <si>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</si>
  <si>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</si>
  <si>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</si>
  <si>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</si>
  <si>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</si>
  <si>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</si>
  <si>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</si>
  <si>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</si>
  <si>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</si>
  <si>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</si>
  <si>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</si>
  <si>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</si>
  <si>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</si>
  <si>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</si>
  <si>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</si>
  <si>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</si>
  <si>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</si>
  <si>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</si>
  <si>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</si>
  <si>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</si>
  <si>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</si>
  <si>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</si>
  <si>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</si>
  <si>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</si>
  <si>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</si>
  <si>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</si>
  <si>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</si>
  <si>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</si>
  <si>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</si>
  <si>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</si>
  <si>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</si>
  <si>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</si>
  <si>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</si>
  <si>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</si>
  <si>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</si>
  <si>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</si>
  <si>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</si>
  <si>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</si>
  <si>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</si>
  <si>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</si>
  <si>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</si>
  <si>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</si>
  <si>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</si>
  <si>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</si>
  <si>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</si>
  <si>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</si>
  <si>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</si>
  <si>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</si>
  <si>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</si>
  <si>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</si>
  <si>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</si>
  <si>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</si>
  <si>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</si>
  <si>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</si>
  <si>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</si>
  <si>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</si>
  <si>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</si>
  <si>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</si>
  <si>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</si>
  <si>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</si>
  <si>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</si>
  <si>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</si>
  <si>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</si>
  <si>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</si>
  <si>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</si>
  <si>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</si>
  <si>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</si>
  <si>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</si>
  <si>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</si>
  <si>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</si>
  <si>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</si>
  <si>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</si>
  <si>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</si>
  <si>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</si>
  <si>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</si>
  <si>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</si>
  <si>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</si>
  <si>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</si>
  <si>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</si>
  <si>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</si>
  <si>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</si>
  <si>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</si>
  <si>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</si>
  <si>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</si>
  <si>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</si>
  <si>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</si>
  <si>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</si>
  <si>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</si>
  <si>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</si>
  <si>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</si>
  <si>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</si>
  <si>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</si>
  <si>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</si>
  <si>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</si>
  <si>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</si>
  <si>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</si>
  <si>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</si>
  <si>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</si>
  <si>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</si>
  <si>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</si>
  <si>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</si>
  <si>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</si>
  <si>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</si>
  <si>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</si>
  <si>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</si>
  <si>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</si>
  <si>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</si>
  <si>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</si>
  <si>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</si>
  <si>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</si>
  <si>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</si>
  <si>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</si>
  <si>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</si>
  <si>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</si>
  <si>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</si>
  <si>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</si>
  <si>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</si>
  <si>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</si>
  <si>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</si>
  <si>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</si>
  <si>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</si>
  <si>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</si>
  <si>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</si>
  <si>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</si>
  <si>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</si>
  <si>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</si>
  <si>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</si>
  <si>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</si>
  <si>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</si>
  <si>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</si>
  <si>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</si>
  <si>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</si>
  <si>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</si>
  <si>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</si>
  <si>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</si>
  <si>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</si>
  <si>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</si>
  <si>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</si>
  <si>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</si>
  <si>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</si>
  <si>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</si>
  <si>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</si>
  <si>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</si>
  <si>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</si>
  <si>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</si>
  <si>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</si>
  <si>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</si>
  <si>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</si>
  <si>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</si>
  <si>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</si>
  <si>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</si>
  <si>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</si>
  <si>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</si>
  <si>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</si>
  <si>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</si>
  <si>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</si>
  <si>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</si>
  <si>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</si>
  <si>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</si>
  <si>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</si>
  <si>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</si>
  <si>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</si>
  <si>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</si>
  <si>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</si>
  <si>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</si>
  <si>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</si>
  <si>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</si>
  <si>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</si>
  <si>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</si>
  <si>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</si>
  <si>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</si>
  <si>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</si>
  <si>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</si>
  <si>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</si>
  <si>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</si>
  <si>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</si>
  <si>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</si>
  <si>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</si>
  <si>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</si>
  <si>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</si>
  <si>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</si>
  <si>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</si>
  <si>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</si>
  <si>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</si>
  <si>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</si>
  <si>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</si>
  <si>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</si>
  <si>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</si>
  <si>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</si>
  <si>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</si>
  <si>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</si>
  <si>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</si>
  <si>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</si>
  <si>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</si>
  <si>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</si>
  <si>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</si>
  <si>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</si>
  <si>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</si>
  <si>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</si>
  <si>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</si>
  <si>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</si>
  <si>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</si>
  <si>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</si>
  <si>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</si>
  <si>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</si>
  <si>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</si>
  <si>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</si>
  <si>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</si>
  <si>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</si>
  <si>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</si>
  <si>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</si>
  <si>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</si>
  <si>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</si>
  <si>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</si>
  <si>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</si>
  <si>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</si>
  <si>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</si>
  <si>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</si>
  <si>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</si>
  <si>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</si>
  <si>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</si>
  <si>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</si>
  <si>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</si>
  <si>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</si>
  <si>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</si>
  <si>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</si>
  <si>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</si>
  <si>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</si>
  <si>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</si>
  <si>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</si>
  <si>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</si>
  <si>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</si>
  <si>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</si>
  <si>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</si>
  <si>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</si>
  <si>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</si>
  <si>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</si>
  <si>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</si>
  <si>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</si>
  <si>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</si>
  <si>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</si>
  <si>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</si>
  <si>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</si>
  <si>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</si>
  <si>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</si>
  <si>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</si>
  <si>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</si>
  <si>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</si>
  <si>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</si>
  <si>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</si>
  <si>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</si>
  <si>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</si>
  <si>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</si>
  <si>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</si>
  <si>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</si>
  <si>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</si>
  <si>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</si>
  <si>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</si>
  <si>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</si>
  <si>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</si>
  <si>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</si>
  <si>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</si>
  <si>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</si>
  <si>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</si>
  <si>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</si>
  <si>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</si>
  <si>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</si>
  <si>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</si>
  <si>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</si>
  <si>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</si>
  <si>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</si>
  <si>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</si>
  <si>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</si>
  <si>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</si>
  <si>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</si>
  <si>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</si>
  <si>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</si>
  <si>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</si>
  <si>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</si>
  <si>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</si>
  <si>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</si>
  <si>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</si>
  <si>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</si>
  <si>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</si>
  <si>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</si>
  <si>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</si>
  <si>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</si>
  <si>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</si>
  <si>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</si>
  <si>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</si>
  <si>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</si>
  <si>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</si>
  <si>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</si>
  <si>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</si>
  <si>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</si>
  <si>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</si>
  <si>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</si>
  <si>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</si>
  <si>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</si>
  <si>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</si>
  <si>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</si>
  <si>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</si>
  <si>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</si>
  <si>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</si>
  <si>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</si>
  <si>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</si>
  <si>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</si>
  <si>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</si>
  <si>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</si>
  <si>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</si>
  <si>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</si>
  <si>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</si>
  <si>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</si>
  <si>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</si>
  <si>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</si>
  <si>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</si>
  <si>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</si>
  <si>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</si>
  <si>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</si>
  <si>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</si>
  <si>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</si>
  <si>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</si>
  <si>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</si>
  <si>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</si>
  <si>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</si>
  <si>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</si>
  <si>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</si>
  <si>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</si>
  <si>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</si>
  <si>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</si>
  <si>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</si>
  <si>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</si>
  <si>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</si>
  <si>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</si>
  <si>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</si>
  <si>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</si>
  <si>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</si>
  <si>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</si>
  <si>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</si>
  <si>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</si>
  <si>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</si>
  <si>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</si>
  <si>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</si>
  <si>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</si>
  <si>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</si>
  <si>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</si>
  <si>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</si>
  <si>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</si>
  <si>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</si>
  <si>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</si>
  <si>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</si>
  <si>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</si>
  <si>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</si>
  <si>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</si>
  <si>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</si>
  <si>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</si>
  <si>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</si>
  <si>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</si>
  <si>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</si>
  <si>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</si>
  <si>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</si>
  <si>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</si>
  <si>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</si>
  <si>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</si>
  <si>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</si>
  <si>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</si>
  <si>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</si>
  <si>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</si>
  <si>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</si>
  <si>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</si>
  <si>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</si>
  <si>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</si>
  <si>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</si>
  <si>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</si>
  <si>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</si>
  <si>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</si>
  <si>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</si>
  <si>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</si>
  <si>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</si>
  <si>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</si>
  <si>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</si>
  <si>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</si>
  <si>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</si>
  <si>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</si>
  <si>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</si>
  <si>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</si>
  <si>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</si>
  <si>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</si>
  <si>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</si>
  <si>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</si>
  <si>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</si>
  <si>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</si>
  <si>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</si>
  <si>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</si>
  <si>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</si>
  <si>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</si>
  <si>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</si>
  <si>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</si>
  <si>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</si>
  <si>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</si>
  <si>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</si>
  <si>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</si>
  <si>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</si>
  <si>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</si>
  <si>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</si>
  <si>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</si>
  <si>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</si>
  <si>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</si>
  <si>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</si>
  <si>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</si>
  <si>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</si>
  <si>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</si>
  <si>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</si>
  <si>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</si>
  <si>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</si>
  <si>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</si>
  <si>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</si>
  <si>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</si>
  <si>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</si>
  <si>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</si>
  <si>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</si>
  <si>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</si>
  <si>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</si>
  <si>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</si>
  <si>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</si>
  <si>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</si>
  <si>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</si>
  <si>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</si>
  <si>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</si>
  <si>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</si>
  <si>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</si>
  <si>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</si>
  <si>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</si>
  <si>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</si>
  <si>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</si>
  <si>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</si>
  <si>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</si>
  <si>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</si>
  <si>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</si>
  <si>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</si>
  <si>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</si>
  <si>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</si>
  <si>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</si>
  <si>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</si>
  <si>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</si>
  <si>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</si>
  <si>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</si>
  <si>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</si>
  <si>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</si>
  <si>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</si>
  <si>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</si>
  <si>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</si>
  <si>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</si>
  <si>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</si>
  <si>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</si>
  <si>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</si>
  <si>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</si>
  <si>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</si>
  <si>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</si>
  <si>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</si>
  <si>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</si>
  <si>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</si>
  <si>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</si>
  <si>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</si>
  <si>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</si>
  <si>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</si>
  <si>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</si>
  <si>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</si>
  <si>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</si>
  <si>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</si>
  <si>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</si>
  <si>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</si>
  <si>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</si>
  <si>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</si>
  <si>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</si>
  <si>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</si>
  <si>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</si>
  <si>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</si>
  <si>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</si>
  <si>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</si>
  <si>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</si>
  <si>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</si>
  <si>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</si>
  <si>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</si>
  <si>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</si>
  <si>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</si>
  <si>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</si>
  <si>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</si>
  <si>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</si>
  <si>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</si>
  <si>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</si>
  <si>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</si>
  <si>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</si>
  <si>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</si>
  <si>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</si>
  <si>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</si>
  <si>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</si>
  <si>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</si>
  <si>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</si>
  <si>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</si>
  <si>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</si>
  <si>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</si>
  <si>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</si>
  <si>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</si>
  <si>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</si>
  <si>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</si>
  <si>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</si>
  <si>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</si>
  <si>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</si>
  <si>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</si>
  <si>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</si>
  <si>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</si>
  <si>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</si>
  <si>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</si>
  <si>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</si>
  <si>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</si>
  <si>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</si>
  <si>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</si>
  <si>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</si>
  <si>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</si>
  <si>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</si>
  <si>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</si>
  <si>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</si>
  <si>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</si>
  <si>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</si>
  <si>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</si>
  <si>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</si>
  <si>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</si>
  <si>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</si>
  <si>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</si>
  <si>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</si>
  <si>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</si>
  <si>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</si>
  <si>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</si>
  <si>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</si>
  <si>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</si>
  <si>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</si>
  <si>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</si>
  <si>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</si>
  <si>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</si>
  <si>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</si>
  <si>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</si>
  <si>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</si>
  <si>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</si>
  <si>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</si>
  <si>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</si>
  <si>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</si>
  <si>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</si>
  <si>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</si>
  <si>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</si>
  <si>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</si>
  <si>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</si>
  <si>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</si>
  <si>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</si>
  <si>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</si>
  <si>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</si>
  <si>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</si>
  <si>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</si>
  <si>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</si>
  <si>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</si>
  <si>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</si>
  <si>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</si>
  <si>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</si>
  <si>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</si>
  <si>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</si>
  <si>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</si>
  <si>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</si>
  <si>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</si>
  <si>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</si>
  <si>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</si>
  <si>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</si>
  <si>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</si>
  <si>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</si>
  <si>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</si>
  <si>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</si>
  <si>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</si>
  <si>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</si>
  <si>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</si>
  <si>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</si>
  <si>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</si>
  <si>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</si>
  <si>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</si>
  <si>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</si>
  <si>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</si>
  <si>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</si>
  <si>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</si>
  <si>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</si>
  <si>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</si>
  <si>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</si>
  <si>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</si>
  <si>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</si>
  <si>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</si>
  <si>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</si>
  <si>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</si>
  <si>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</si>
  <si>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</si>
  <si>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</si>
  <si>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</si>
  <si>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</si>
  <si>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</si>
  <si>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</si>
  <si>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</si>
  <si>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</si>
  <si>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</si>
  <si>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</si>
  <si>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</si>
  <si>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</si>
  <si>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</si>
  <si>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</si>
  <si>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</si>
  <si>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</si>
  <si>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</si>
  <si>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</si>
  <si>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</si>
  <si>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</si>
  <si>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</si>
  <si>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</si>
  <si>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</si>
  <si>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</si>
  <si>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</si>
  <si>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</si>
  <si>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</si>
  <si>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</si>
  <si>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</si>
  <si>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</si>
  <si>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</si>
  <si>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</si>
  <si>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</si>
  <si>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</si>
  <si>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</si>
  <si>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</si>
  <si>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</si>
  <si>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</si>
  <si>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</si>
  <si>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</si>
  <si>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</si>
  <si>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</si>
  <si>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</si>
  <si>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</si>
  <si>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</si>
  <si>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</si>
  <si>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</si>
  <si>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</si>
  <si>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</si>
  <si>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</si>
  <si>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</si>
  <si>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</si>
  <si>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</si>
  <si>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</si>
  <si>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</si>
  <si>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</si>
  <si>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</si>
  <si>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</si>
  <si>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</si>
  <si>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</si>
  <si>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</si>
  <si>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</si>
  <si>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</si>
  <si>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</si>
  <si>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</si>
  <si>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</si>
  <si>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</si>
  <si>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</si>
  <si>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</si>
  <si>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</si>
  <si>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</si>
  <si>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</si>
  <si>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</si>
  <si>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</si>
  <si>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</si>
  <si>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</si>
  <si>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</si>
  <si>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</si>
  <si>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</si>
  <si>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</si>
  <si>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</si>
  <si>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</si>
  <si>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</si>
  <si>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</si>
  <si>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</si>
  <si>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</si>
  <si>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</si>
  <si>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</si>
  <si>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</si>
  <si>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</si>
  <si>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</si>
  <si>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</si>
  <si>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</si>
  <si>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</si>
  <si>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</si>
  <si>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</si>
  <si>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</si>
  <si>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</si>
  <si>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</si>
  <si>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</si>
  <si>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</si>
  <si>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</si>
  <si>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</si>
  <si>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</si>
  <si>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</si>
  <si>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</si>
  <si>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</si>
  <si>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</si>
  <si>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</si>
  <si>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</si>
  <si>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</si>
  <si>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</si>
  <si>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</si>
  <si>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</si>
  <si>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</si>
  <si>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</si>
  <si>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</si>
  <si>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</si>
  <si>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</si>
  <si>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</si>
  <si>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</si>
  <si>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</si>
  <si>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</si>
  <si>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</si>
  <si>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</si>
  <si>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</si>
  <si>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</si>
  <si>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</si>
  <si>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</si>
  <si>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</si>
  <si>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</si>
  <si>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</si>
  <si>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</si>
  <si>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</si>
  <si>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</si>
  <si>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</si>
  <si>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</si>
  <si>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</si>
  <si>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</si>
  <si>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</si>
  <si>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</si>
  <si>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</si>
  <si>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</si>
  <si>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</si>
  <si>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</si>
  <si>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</si>
  <si>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</si>
  <si>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</si>
  <si>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</si>
  <si>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</si>
  <si>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</si>
  <si>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</si>
  <si>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</si>
  <si>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</si>
  <si>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</si>
  <si>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</si>
  <si>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</si>
  <si>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</si>
  <si>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</si>
  <si>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</si>
  <si>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</si>
  <si>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</si>
  <si>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</si>
  <si>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</si>
  <si>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</si>
  <si>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</si>
  <si>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</si>
  <si>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</si>
  <si>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</si>
  <si>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</si>
  <si>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</si>
  <si>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</si>
  <si>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</si>
  <si>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</si>
  <si>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</si>
  <si>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</si>
  <si>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</si>
  <si>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</si>
  <si>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</si>
  <si>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</si>
  <si>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</si>
  <si>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</si>
  <si>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</si>
  <si>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</si>
  <si>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</si>
  <si>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</si>
  <si>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</si>
  <si>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</si>
  <si>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</si>
  <si>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</si>
  <si>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</si>
  <si>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</si>
  <si>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</si>
  <si>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</si>
  <si>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</si>
  <si>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</si>
  <si>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</si>
  <si>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</si>
  <si>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</si>
  <si>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</si>
  <si>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</si>
  <si>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</si>
  <si>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</si>
  <si>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</si>
  <si>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</si>
  <si>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</si>
  <si>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</si>
  <si>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</si>
  <si>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</si>
  <si>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</si>
  <si>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</si>
  <si>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</si>
  <si>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</si>
  <si>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</si>
  <si>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</si>
  <si>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</si>
  <si>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</si>
  <si>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</si>
  <si>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</si>
  <si>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</si>
  <si>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</si>
  <si>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</si>
  <si>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</si>
  <si>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</si>
  <si>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</si>
  <si>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</si>
  <si>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</si>
  <si>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</si>
  <si>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</si>
  <si>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</si>
  <si>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</si>
  <si>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</si>
  <si>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</si>
  <si>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</si>
  <si>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</si>
  <si>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</si>
  <si>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</si>
  <si>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</si>
  <si>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</si>
  <si>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</si>
  <si>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</si>
  <si>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</si>
  <si>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</si>
  <si>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</si>
  <si>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</si>
  <si>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</si>
  <si>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</si>
  <si>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</si>
  <si>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</si>
  <si>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</si>
  <si>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</si>
  <si>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</si>
  <si>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</si>
  <si>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</si>
  <si>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</si>
  <si>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</si>
  <si>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</si>
  <si>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</si>
  <si>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</si>
  <si>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</si>
  <si>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</si>
  <si>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</si>
  <si>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</si>
  <si>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</si>
  <si>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</si>
  <si>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</si>
  <si>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</si>
  <si>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</si>
  <si>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</si>
  <si>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</si>
  <si>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</si>
  <si>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</si>
  <si>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</si>
  <si>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</si>
  <si>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</si>
  <si>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</si>
  <si>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</si>
  <si>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</si>
  <si>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</si>
  <si>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</si>
  <si>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</si>
  <si>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</si>
  <si>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</si>
  <si>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</si>
  <si>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</si>
  <si>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</si>
  <si>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</si>
  <si>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</si>
  <si>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</si>
  <si>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</si>
  <si>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</si>
  <si>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</si>
  <si>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</si>
  <si>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</si>
  <si>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</si>
  <si>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</si>
  <si>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</si>
  <si>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</si>
  <si>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</si>
  <si>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</si>
  <si>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</si>
  <si>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</si>
  <si>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</si>
  <si>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</si>
  <si>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</si>
  <si>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</si>
  <si>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</si>
  <si>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</si>
  <si>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</si>
  <si>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</si>
  <si>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</si>
  <si>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</si>
  <si>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</si>
  <si>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</si>
  <si>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</si>
  <si>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</si>
  <si>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</si>
  <si>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</si>
  <si>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</si>
  <si>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</si>
  <si>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</si>
  <si>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</si>
  <si>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</si>
  <si>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</si>
  <si>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</si>
  <si>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</si>
  <si>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</si>
  <si>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</si>
  <si>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</si>
  <si>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</si>
  <si>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</si>
  <si>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</si>
  <si>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</si>
  <si>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</si>
  <si>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</si>
  <si>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</si>
  <si>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</si>
  <si>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</si>
  <si>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</si>
  <si>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</si>
  <si>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</si>
  <si>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</si>
  <si>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</si>
  <si>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</si>
  <si>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</si>
  <si>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</si>
  <si>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</si>
  <si>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</si>
  <si>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</si>
  <si>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</si>
  <si>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</si>
  <si>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</si>
  <si>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</si>
  <si>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</si>
  <si>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</si>
  <si>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</si>
  <si>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</si>
  <si>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</si>
  <si>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</si>
  <si>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</si>
  <si>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</si>
  <si>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</si>
  <si>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</si>
  <si>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</si>
  <si>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</si>
  <si>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</si>
  <si>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</si>
  <si>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</si>
  <si>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</si>
  <si>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</si>
  <si>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</si>
  <si>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</si>
  <si>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</si>
  <si>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</si>
  <si>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</si>
  <si>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</si>
  <si>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</si>
  <si>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</si>
  <si>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</si>
  <si>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</si>
  <si>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</si>
  <si>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</si>
  <si>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</si>
  <si>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</si>
  <si>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</si>
  <si>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</si>
  <si>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</si>
  <si>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</si>
  <si>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</si>
  <si>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</si>
  <si>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</si>
  <si>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</si>
  <si>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</si>
  <si>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</si>
  <si>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</si>
  <si>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</si>
  <si>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</si>
  <si>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</si>
  <si>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</si>
  <si>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</si>
  <si>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</si>
  <si>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</si>
  <si>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</si>
  <si>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</si>
  <si>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</si>
  <si>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</si>
  <si>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</si>
  <si>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</si>
  <si>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</si>
  <si>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</si>
  <si>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</si>
  <si>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</si>
  <si>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</si>
  <si>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</si>
  <si>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</si>
  <si>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</si>
  <si>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</si>
  <si>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</si>
  <si>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</si>
  <si>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</si>
  <si>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</si>
  <si>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</si>
  <si>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</si>
  <si>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</si>
  <si>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</si>
  <si>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</si>
  <si>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</si>
  <si>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</si>
  <si>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</si>
  <si>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</si>
  <si>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</si>
  <si>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</si>
  <si>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</si>
  <si>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</si>
  <si>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</si>
  <si>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</si>
  <si>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</si>
  <si>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</si>
  <si>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</si>
  <si>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</si>
  <si>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</si>
  <si>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</si>
  <si>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</si>
  <si>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</si>
  <si>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</si>
  <si>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</si>
  <si>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</si>
  <si>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</si>
  <si>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</si>
  <si>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</si>
  <si>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</si>
  <si>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</si>
  <si>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</si>
  <si>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</si>
  <si>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</si>
  <si>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</si>
  <si>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</si>
  <si>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</si>
  <si>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</si>
  <si>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</si>
  <si>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</si>
  <si>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</si>
  <si>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</si>
  <si>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</si>
  <si>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</si>
  <si>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</si>
  <si>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</si>
  <si>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</si>
  <si>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</si>
  <si>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</si>
  <si>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</si>
  <si>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</si>
  <si>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</si>
  <si>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</si>
  <si>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</si>
  <si>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</si>
  <si>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</si>
  <si>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</si>
  <si>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</si>
  <si>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</si>
  <si>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</si>
  <si>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</si>
  <si>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</si>
  <si>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</si>
  <si>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</si>
  <si>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</si>
  <si>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</si>
  <si>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</si>
  <si>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</si>
  <si>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</si>
  <si>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</si>
  <si>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</si>
  <si>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</si>
  <si>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</si>
  <si>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</si>
  <si>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</si>
  <si>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</si>
  <si>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</si>
  <si>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</si>
  <si>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</si>
  <si>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</si>
  <si>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</si>
  <si>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</si>
  <si>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</si>
  <si>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</si>
  <si>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</si>
  <si>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</si>
  <si>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</si>
  <si>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</si>
  <si>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</si>
  <si>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</si>
  <si>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</si>
  <si>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</si>
  <si>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</si>
  <si>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</si>
  <si>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</si>
  <si>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</si>
  <si>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</si>
  <si>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</si>
  <si>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</si>
  <si>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</si>
  <si>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</si>
  <si>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</si>
  <si>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</si>
  <si>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</si>
  <si>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</si>
  <si>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</si>
  <si>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</si>
  <si>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</si>
  <si>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</si>
  <si>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</si>
  <si>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</si>
  <si>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</si>
  <si>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</si>
  <si>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</si>
  <si>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</si>
  <si>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</si>
  <si>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</si>
  <si>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</si>
  <si>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</si>
  <si>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</si>
  <si>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</si>
  <si>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</si>
  <si>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</si>
  <si>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</si>
  <si>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</si>
  <si>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</si>
  <si>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</si>
  <si>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</si>
  <si>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</si>
  <si>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</si>
  <si>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</si>
  <si>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</si>
  <si>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</si>
  <si>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</si>
  <si>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</si>
  <si>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</si>
  <si>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</si>
  <si>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</si>
  <si>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</si>
  <si>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</si>
  <si>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</si>
  <si>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</si>
  <si>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</si>
  <si>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</si>
  <si>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</si>
  <si>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</si>
  <si>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</si>
  <si>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</si>
  <si>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</si>
  <si>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</si>
  <si>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</si>
  <si>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</si>
  <si>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</si>
  <si>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</si>
  <si>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</si>
  <si>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</si>
  <si>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</si>
  <si>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</si>
  <si>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</si>
  <si>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</si>
  <si>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</si>
  <si>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</si>
  <si>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</si>
  <si>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</si>
  <si>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</si>
  <si>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</si>
  <si>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</si>
  <si>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</si>
  <si>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</si>
  <si>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</si>
  <si>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</si>
  <si>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</si>
  <si>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</si>
  <si>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</si>
  <si>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</si>
  <si>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</si>
  <si>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</si>
  <si>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</si>
  <si>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</si>
  <si>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</si>
  <si>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</si>
  <si>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</si>
  <si>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</si>
  <si>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</si>
  <si>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</si>
  <si>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</si>
  <si>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</si>
  <si>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</si>
  <si>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</si>
  <si>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</si>
  <si>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</si>
  <si>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</si>
  <si>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</si>
  <si>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</si>
  <si>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</si>
  <si>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</si>
  <si>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</si>
  <si>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</si>
  <si>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</si>
  <si>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</si>
  <si>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</si>
  <si>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</si>
  <si>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</si>
  <si>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</si>
  <si>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</si>
  <si>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</si>
  <si>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</si>
  <si>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</si>
  <si>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</si>
  <si>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</si>
  <si>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</si>
  <si>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</si>
  <si>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</si>
  <si>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</si>
  <si>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</si>
  <si>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</si>
  <si>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</si>
  <si>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</si>
  <si>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</si>
  <si>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</si>
  <si>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</si>
  <si>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</si>
  <si>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</si>
  <si>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</si>
  <si>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</si>
  <si>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</si>
  <si>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</si>
  <si>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</si>
  <si>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</si>
  <si>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</si>
  <si>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</si>
  <si>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</si>
  <si>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</si>
  <si>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</si>
  <si>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</si>
  <si>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</si>
  <si>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</si>
  <si>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</si>
  <si>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</si>
  <si>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</si>
  <si>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</si>
  <si>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</si>
  <si>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</si>
  <si>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</si>
  <si>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</si>
  <si>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</si>
  <si>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</si>
  <si>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</si>
  <si>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</si>
  <si>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</si>
  <si>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</si>
  <si>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</si>
  <si>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</si>
  <si>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</si>
  <si>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</si>
  <si>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</si>
  <si>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</si>
  <si>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</si>
  <si>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</si>
  <si>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</si>
  <si>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</si>
  <si>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</si>
  <si>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</si>
  <si>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</si>
  <si>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</si>
  <si>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</si>
  <si>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</si>
  <si>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</si>
  <si>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</si>
  <si>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</si>
  <si>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</si>
  <si>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</si>
  <si>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</si>
  <si>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</si>
  <si>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</si>
  <si>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</si>
  <si>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</si>
  <si>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</si>
  <si>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</si>
  <si>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</si>
  <si>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</si>
  <si>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</si>
  <si>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</si>
  <si>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</si>
  <si>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</si>
  <si>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</si>
  <si>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</si>
  <si>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</si>
  <si>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</si>
  <si>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</si>
  <si>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</si>
  <si>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</si>
  <si>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</si>
  <si>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</si>
  <si>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</si>
  <si>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</si>
  <si>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</si>
  <si>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</si>
  <si>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</si>
  <si>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</si>
  <si>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</si>
  <si>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</si>
  <si>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</si>
  <si>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</si>
  <si>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</si>
  <si>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</si>
  <si>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</si>
  <si>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</si>
  <si>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</si>
  <si>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</si>
  <si>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</si>
  <si>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</si>
  <si>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</si>
  <si>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</si>
  <si>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</si>
  <si>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</si>
  <si>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</si>
  <si>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</si>
  <si>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</si>
  <si>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</si>
  <si>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</si>
  <si>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</si>
  <si>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</si>
  <si>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</si>
  <si>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</si>
  <si>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</si>
  <si>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</si>
  <si>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</si>
  <si>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</si>
  <si>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</si>
  <si>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</si>
  <si>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</si>
  <si>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</si>
  <si>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</si>
  <si>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</si>
  <si>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</si>
  <si>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</si>
  <si>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</si>
  <si>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</si>
  <si>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</si>
  <si>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</si>
  <si>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</si>
  <si>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</si>
  <si>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</si>
  <si>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</si>
  <si>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</si>
  <si>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</si>
  <si>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</si>
  <si>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</si>
  <si>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</si>
  <si>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</si>
  <si>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</si>
  <si>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</si>
  <si>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</si>
  <si>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</si>
  <si>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</si>
  <si>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</si>
  <si>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</si>
  <si>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</si>
  <si>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</si>
  <si>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</si>
  <si>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</si>
  <si>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</si>
  <si>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</si>
  <si>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</si>
  <si>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</si>
  <si>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</si>
  <si>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</si>
  <si>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</si>
  <si>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</si>
  <si>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</si>
  <si>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</si>
  <si>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</si>
  <si>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</si>
  <si>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</si>
  <si>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</si>
  <si>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</si>
  <si>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</si>
  <si>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</si>
  <si>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</si>
  <si>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</si>
  <si>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</si>
  <si>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</si>
  <si>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</si>
  <si>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</si>
  <si>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</si>
  <si>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</si>
  <si>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</si>
  <si>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</si>
  <si>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</si>
  <si>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</si>
  <si>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</si>
  <si>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</si>
  <si>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</si>
  <si>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</si>
  <si>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</si>
  <si>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</si>
  <si>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</si>
  <si>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</si>
  <si>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</si>
  <si>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</si>
  <si>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</si>
  <si>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</si>
  <si>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</si>
  <si>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</si>
  <si>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</si>
  <si>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</si>
  <si>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</si>
  <si>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</si>
  <si>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</si>
  <si>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</si>
  <si>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</si>
  <si>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</si>
  <si>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</si>
  <si>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</si>
  <si>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</si>
  <si>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</si>
  <si>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</si>
  <si>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</si>
  <si>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</si>
  <si>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</si>
  <si>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</si>
  <si>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</si>
  <si>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</si>
  <si>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</si>
  <si>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</si>
  <si>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</si>
  <si>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</si>
  <si>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</si>
  <si>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</si>
  <si>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</si>
  <si>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</si>
  <si>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</si>
  <si>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</si>
  <si>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</si>
  <si>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</si>
  <si>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</si>
  <si>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</si>
  <si>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</si>
  <si>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</si>
  <si>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</si>
  <si>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</si>
  <si>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</si>
  <si>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</si>
  <si>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</si>
  <si>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</si>
  <si>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</si>
  <si>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</si>
  <si>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</si>
  <si>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</si>
  <si>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</si>
  <si>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</si>
  <si>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</si>
  <si>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</si>
  <si>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</si>
  <si>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</si>
  <si>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</si>
  <si>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</si>
  <si>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</si>
  <si>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</si>
  <si>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</si>
  <si>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</si>
  <si>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</si>
  <si>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</si>
  <si>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</si>
  <si>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</si>
  <si>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</si>
  <si>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</si>
  <si>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</si>
  <si>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</si>
  <si>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</si>
  <si>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</si>
  <si>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</si>
  <si>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</si>
  <si>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</si>
  <si>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</si>
  <si>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</si>
  <si>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</si>
  <si>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</si>
  <si>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</si>
  <si>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</si>
  <si>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</si>
  <si>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</si>
  <si>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</si>
  <si>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</si>
  <si>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</si>
  <si>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</si>
  <si>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</si>
  <si>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</si>
  <si>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</si>
  <si>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</si>
  <si>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</si>
  <si>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</si>
  <si>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</si>
  <si>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</si>
  <si>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</si>
  <si>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</si>
  <si>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</si>
  <si>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</si>
  <si>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</si>
  <si>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</si>
  <si>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</si>
  <si>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</si>
  <si>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</si>
  <si>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</si>
  <si>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</si>
  <si>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</si>
  <si>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</si>
  <si>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</si>
  <si>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</si>
  <si>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</si>
  <si>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</si>
  <si>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</si>
  <si>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</si>
  <si>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</si>
  <si>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</si>
  <si>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</si>
  <si>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</si>
  <si>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</si>
  <si>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</si>
  <si>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</si>
  <si>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</si>
  <si>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</si>
  <si>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</si>
  <si>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</si>
  <si>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</si>
  <si>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</si>
  <si>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</si>
  <si>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</si>
  <si>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</si>
  <si>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</si>
  <si>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</si>
  <si>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</si>
  <si>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</si>
  <si>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</si>
  <si>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</si>
  <si>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</si>
  <si>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</si>
  <si>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</si>
  <si>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</si>
  <si>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</si>
  <si>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</si>
  <si>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</si>
  <si>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</si>
  <si>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</si>
  <si>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</si>
  <si>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</si>
  <si>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</si>
  <si>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</si>
  <si>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</si>
  <si>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</si>
  <si>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</si>
  <si>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</si>
  <si>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</si>
  <si>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</si>
  <si>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</si>
  <si>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</si>
  <si>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</si>
  <si>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</si>
  <si>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</si>
  <si>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</si>
  <si>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</si>
  <si>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</si>
  <si>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</si>
  <si>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</si>
  <si>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</si>
  <si>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</si>
  <si>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</si>
  <si>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</si>
  <si>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</si>
  <si>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</si>
  <si>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</si>
  <si>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</si>
  <si>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</si>
  <si>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</si>
  <si>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</si>
  <si>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</si>
  <si>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</si>
  <si>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</si>
  <si>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</si>
  <si>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</si>
  <si>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</si>
  <si>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</si>
  <si>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</si>
  <si>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</si>
  <si>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</si>
  <si>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</si>
  <si>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</si>
  <si>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</si>
  <si>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</si>
  <si>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</si>
  <si>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</si>
  <si>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</si>
  <si>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</si>
  <si>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</si>
  <si>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</si>
  <si>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</si>
  <si>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</si>
  <si>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</si>
  <si>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</si>
  <si>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</si>
  <si>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</si>
  <si>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</si>
  <si>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</si>
  <si>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</si>
  <si>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</si>
  <si>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</si>
  <si>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</si>
  <si>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</si>
  <si>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</si>
  <si>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</si>
  <si>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</si>
  <si>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</si>
  <si>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</si>
  <si>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</si>
  <si>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</si>
  <si>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</si>
  <si>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</si>
  <si>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</si>
  <si>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</si>
  <si>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</si>
  <si>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</si>
  <si>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</si>
  <si>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</si>
  <si>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</si>
  <si>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</si>
  <si>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</si>
  <si>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</si>
  <si>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</si>
  <si>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</si>
  <si>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</si>
  <si>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</si>
  <si>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</si>
  <si>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</si>
  <si>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</si>
  <si>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</si>
  <si>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</si>
  <si>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</si>
  <si>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</si>
  <si>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</si>
  <si>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</si>
  <si>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</si>
  <si>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</si>
  <si>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</si>
  <si>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</si>
  <si>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</si>
  <si>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</si>
  <si>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</si>
  <si>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</si>
  <si>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</si>
  <si>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</si>
  <si>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</si>
  <si>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</si>
  <si>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</si>
  <si>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</si>
  <si>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</si>
  <si>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</si>
  <si>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</si>
  <si>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</si>
  <si>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</si>
  <si>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</si>
  <si>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</si>
  <si>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</si>
  <si>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</si>
  <si>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</si>
  <si>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</si>
  <si>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</si>
  <si>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</si>
  <si>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</si>
  <si>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</si>
  <si>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</si>
  <si>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</si>
  <si>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</si>
  <si>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</si>
  <si>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</si>
  <si>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</si>
  <si>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</si>
  <si>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</si>
  <si>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</si>
  <si>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</si>
  <si>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</si>
  <si>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</si>
  <si>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</si>
  <si>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</si>
  <si>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</si>
  <si>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</si>
  <si>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</si>
  <si>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</si>
  <si>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</si>
  <si>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</si>
  <si>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</si>
  <si>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</si>
  <si>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</si>
  <si>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</si>
  <si>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</si>
  <si>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</si>
  <si>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</si>
  <si>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</si>
  <si>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</si>
  <si>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</si>
  <si>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</si>
  <si>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</si>
  <si>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</si>
  <si>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</si>
  <si>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</si>
  <si>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</si>
  <si>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</si>
  <si>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</si>
  <si>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</si>
  <si>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</si>
  <si>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</si>
  <si>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</si>
  <si>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</si>
  <si>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</si>
  <si>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</si>
  <si>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</si>
  <si>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</si>
  <si>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</si>
  <si>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</si>
  <si>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</si>
  <si>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</si>
  <si>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</si>
  <si>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</si>
  <si>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</si>
  <si>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</si>
  <si>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</si>
  <si>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</si>
  <si>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</si>
  <si>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</si>
  <si>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</si>
  <si>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</si>
  <si>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</si>
  <si>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</si>
  <si>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</si>
  <si>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</si>
  <si>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</si>
  <si>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</si>
  <si>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</si>
  <si>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</si>
  <si>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</si>
  <si>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</si>
  <si>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</si>
  <si>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</si>
  <si>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</si>
  <si>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</si>
  <si>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</si>
  <si>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</si>
  <si>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</si>
  <si>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</si>
  <si>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</si>
  <si>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</si>
  <si>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</si>
  <si>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</si>
  <si>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</si>
  <si>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</si>
  <si>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</si>
  <si>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</si>
  <si>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</si>
  <si>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</si>
  <si>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</si>
  <si>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</si>
  <si>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</si>
  <si>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</si>
  <si>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</si>
  <si>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</si>
  <si>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</si>
  <si>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</si>
  <si>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</si>
  <si>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</si>
  <si>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</si>
  <si>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</si>
  <si>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</si>
  <si>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</si>
  <si>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</si>
  <si>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</si>
  <si>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</si>
  <si>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</si>
  <si>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</si>
  <si>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</si>
  <si>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</si>
  <si>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</si>
  <si>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</si>
  <si>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</si>
  <si>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</si>
  <si>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</si>
  <si>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</si>
  <si>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</si>
  <si>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</si>
  <si>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</si>
  <si>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</si>
  <si>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</si>
  <si>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</si>
  <si>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</si>
  <si>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</si>
  <si>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</si>
  <si>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</si>
  <si>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</si>
  <si>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</si>
  <si>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</si>
  <si>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</si>
  <si>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</si>
  <si>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</si>
  <si>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</si>
  <si>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</si>
  <si>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</si>
  <si>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</si>
  <si>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</si>
  <si>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</si>
  <si>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</si>
  <si>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</si>
  <si>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</si>
  <si>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</si>
  <si>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</si>
  <si>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</si>
  <si>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</si>
  <si>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</si>
  <si>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</si>
  <si>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</si>
  <si>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</si>
  <si>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</si>
  <si>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</si>
  <si>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</si>
  <si>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</si>
  <si>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</si>
  <si>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</si>
  <si>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</si>
  <si>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</si>
  <si>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</si>
  <si>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</si>
  <si>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</si>
  <si>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</si>
  <si>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</si>
  <si>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</si>
  <si>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</si>
  <si>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</si>
  <si>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</si>
  <si>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</si>
  <si>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</si>
  <si>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</si>
  <si>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</si>
  <si>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</si>
  <si>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</si>
  <si>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</si>
  <si>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</si>
  <si>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</si>
  <si>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</si>
  <si>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</si>
  <si>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</si>
  <si>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</si>
  <si>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</si>
  <si>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</si>
  <si>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</si>
  <si>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</si>
  <si>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</si>
  <si>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</si>
  <si>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</si>
  <si>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</si>
  <si>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</si>
  <si>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</si>
  <si>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</si>
  <si>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</si>
  <si>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</si>
  <si>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</si>
  <si>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</si>
  <si>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</si>
  <si>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</si>
  <si>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</si>
  <si>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</si>
  <si>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</si>
  <si>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</si>
  <si>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</si>
  <si>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</si>
  <si>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</si>
  <si>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</si>
  <si>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</si>
  <si>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</si>
  <si>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</si>
  <si>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</si>
  <si>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</si>
  <si>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</si>
  <si>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</si>
  <si>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</si>
  <si>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</si>
  <si>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</si>
  <si>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</si>
  <si>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</si>
  <si>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</si>
  <si>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</si>
  <si>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</si>
  <si>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</si>
  <si>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</si>
  <si>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</si>
  <si>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</si>
  <si>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</si>
  <si>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</si>
  <si>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</si>
  <si>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</si>
  <si>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</si>
  <si>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</si>
  <si>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</si>
  <si>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</si>
  <si>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</si>
  <si>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</si>
  <si>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</si>
  <si>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</si>
  <si>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</si>
  <si>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</si>
  <si>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</si>
  <si>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</si>
  <si>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</si>
  <si>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</si>
  <si>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</si>
  <si>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</si>
  <si>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</si>
  <si>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</si>
  <si>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</si>
  <si>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</si>
  <si>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</si>
  <si>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</si>
  <si>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</si>
  <si>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</si>
  <si>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</si>
  <si>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</si>
  <si>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</si>
  <si>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</si>
  <si>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</si>
  <si>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</si>
  <si>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</si>
  <si>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</si>
  <si>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</si>
  <si>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</si>
  <si>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</si>
  <si>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</si>
  <si>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</si>
  <si>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</si>
  <si>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</si>
  <si>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</si>
  <si>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</si>
  <si>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</si>
  <si>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</si>
  <si>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</si>
  <si>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</si>
  <si>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</si>
  <si>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</si>
  <si>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</si>
  <si>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</si>
  <si>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</si>
  <si>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</si>
  <si>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</si>
  <si>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</si>
  <si>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</si>
  <si>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</si>
  <si>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</si>
  <si>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</si>
  <si>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</si>
  <si>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</si>
  <si>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</si>
  <si>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</si>
  <si>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</si>
  <si>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</si>
  <si>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</si>
  <si>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</si>
  <si>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</si>
  <si>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</si>
  <si>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</si>
  <si>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</si>
  <si>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</si>
  <si>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</si>
  <si>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</si>
  <si>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</si>
  <si>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</si>
  <si>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</si>
  <si>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</si>
  <si>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</si>
  <si>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</si>
  <si>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</si>
  <si>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</si>
  <si>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</si>
  <si>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</si>
  <si>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</si>
  <si>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</si>
  <si>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</si>
  <si>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</si>
  <si>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</si>
  <si>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</si>
  <si>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</si>
  <si>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</si>
  <si>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</si>
  <si>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</si>
  <si>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</si>
  <si>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</si>
  <si>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</si>
  <si>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</si>
  <si>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</si>
  <si>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</si>
  <si>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</si>
  <si>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</si>
  <si>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</si>
  <si>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</si>
  <si>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</si>
  <si>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</si>
  <si>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</si>
  <si>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</si>
  <si>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</si>
  <si>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</si>
  <si>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</si>
  <si>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</si>
  <si>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</si>
  <si>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</si>
  <si>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</si>
  <si>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</si>
  <si>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</si>
  <si>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</si>
  <si>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</si>
  <si>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</si>
  <si>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</si>
  <si>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</si>
  <si>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</si>
  <si>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</si>
  <si>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</si>
  <si>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</si>
  <si>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</si>
  <si>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</si>
  <si>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</si>
  <si>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</si>
  <si>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</si>
  <si>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</si>
  <si>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</si>
  <si>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</si>
  <si>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</si>
  <si>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</si>
  <si>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</si>
  <si>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</si>
  <si>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</si>
  <si>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</si>
  <si>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</si>
  <si>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</si>
  <si>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</si>
  <si>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</si>
  <si>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</si>
  <si>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</si>
  <si>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</si>
  <si>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</si>
  <si>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</si>
  <si>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</si>
  <si>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</si>
  <si>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</si>
  <si>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</si>
  <si>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</si>
  <si>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</si>
  <si>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</si>
  <si>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</si>
  <si>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</si>
  <si>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</si>
  <si>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</si>
  <si>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</si>
  <si>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</si>
  <si>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</si>
  <si>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</si>
  <si>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</si>
  <si>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</si>
  <si>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</si>
  <si>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</si>
  <si>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</si>
  <si>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</si>
  <si>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</si>
  <si>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</si>
  <si>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</si>
  <si>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</si>
  <si>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</si>
  <si>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</si>
  <si>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</si>
  <si>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</si>
  <si>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</si>
  <si>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</si>
  <si>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</si>
  <si>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</si>
  <si>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</si>
  <si>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</si>
  <si>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</si>
  <si>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</si>
  <si>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</si>
  <si>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</si>
  <si>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</si>
  <si>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</si>
  <si>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</si>
  <si>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</si>
  <si>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</si>
  <si>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</si>
  <si>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</si>
  <si>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</si>
  <si>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</si>
  <si>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</si>
  <si>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</si>
  <si>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</si>
  <si>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</si>
  <si>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</si>
  <si>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</si>
  <si>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</si>
  <si>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</si>
  <si>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</si>
  <si>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</si>
  <si>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</si>
  <si>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</si>
  <si>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</si>
  <si>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</si>
  <si>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</si>
  <si>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</si>
  <si>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</si>
  <si>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</si>
  <si>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</si>
  <si>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</si>
  <si>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</si>
  <si>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</si>
  <si>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</si>
  <si>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</si>
  <si>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</si>
  <si>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</si>
  <si>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</si>
  <si>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</si>
  <si>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</si>
  <si>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</si>
  <si>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</si>
  <si>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</si>
  <si>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</si>
  <si>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</si>
  <si>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</si>
  <si>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</si>
  <si>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</si>
  <si>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</si>
  <si>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</si>
  <si>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</si>
  <si>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</si>
  <si>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</si>
  <si>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</si>
  <si>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</si>
  <si>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</si>
  <si>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</si>
  <si>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</si>
  <si>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</si>
  <si>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</si>
  <si>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</si>
  <si>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</si>
  <si>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</si>
  <si>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</si>
  <si>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</si>
  <si>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</si>
  <si>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</si>
  <si>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</si>
  <si>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</si>
  <si>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</si>
  <si>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</si>
  <si>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</si>
  <si>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</si>
  <si>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</si>
  <si>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</si>
  <si>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</si>
  <si>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</si>
  <si>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</si>
  <si>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</si>
  <si>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</si>
  <si>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</si>
  <si>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</si>
  <si>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</si>
  <si>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</si>
  <si>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</si>
  <si>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</si>
  <si>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</si>
  <si>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</si>
  <si>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</si>
  <si>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</si>
  <si>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</si>
  <si>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</si>
  <si>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</si>
  <si>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</si>
  <si>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</si>
  <si>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</si>
  <si>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</si>
  <si>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</si>
  <si>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</si>
  <si>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</si>
  <si>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</si>
  <si>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</si>
  <si>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</si>
  <si>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</si>
  <si>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</si>
  <si>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</si>
  <si>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</si>
  <si>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</si>
  <si>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</si>
  <si>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</si>
  <si>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</si>
  <si>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</si>
  <si>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</si>
  <si>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</si>
  <si>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</si>
  <si>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</si>
  <si>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</si>
  <si>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</si>
  <si>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</si>
  <si>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</si>
  <si>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</si>
  <si>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</si>
  <si>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</si>
  <si>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</si>
  <si>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</si>
  <si>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</si>
  <si>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</si>
  <si>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</si>
  <si>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</si>
  <si>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</si>
  <si>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</si>
  <si>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</si>
  <si>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</si>
  <si>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</si>
  <si>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</si>
  <si>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</si>
  <si>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</si>
  <si>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</si>
  <si>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</si>
  <si>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</si>
  <si>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</si>
  <si>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</si>
  <si>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</si>
  <si>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</si>
  <si>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</si>
  <si>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</si>
  <si>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</si>
  <si>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</si>
  <si>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</si>
  <si>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</si>
  <si>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</si>
  <si>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</si>
  <si>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</si>
  <si>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</si>
  <si>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</si>
  <si>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</si>
  <si>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</si>
  <si>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</si>
  <si>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</si>
  <si>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</si>
  <si>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</si>
  <si>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</si>
  <si>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</si>
  <si>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</si>
  <si>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</si>
  <si>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</si>
  <si>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</si>
  <si>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</si>
  <si>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</si>
  <si>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</si>
  <si>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</si>
  <si>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</si>
  <si>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</si>
  <si>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</si>
  <si>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</si>
  <si>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</si>
  <si>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</si>
  <si>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</si>
  <si>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</si>
  <si>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</si>
  <si>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</si>
  <si>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</si>
  <si>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</si>
  <si>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</si>
  <si>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</si>
  <si>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</si>
  <si>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</si>
  <si>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</si>
  <si>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</si>
  <si>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</si>
  <si>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</si>
  <si>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</si>
  <si>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</si>
  <si>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</si>
  <si>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</si>
  <si>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</si>
  <si>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</si>
  <si>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</si>
  <si>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</si>
  <si>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</si>
  <si>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</si>
  <si>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</si>
  <si>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</si>
  <si>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</si>
  <si>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</si>
  <si>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</si>
  <si>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</si>
  <si>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</si>
  <si>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</si>
  <si>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</si>
  <si>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</si>
  <si>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</si>
  <si>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</si>
  <si>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</si>
  <si>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</si>
  <si>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</si>
  <si>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</si>
  <si>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</si>
  <si>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</si>
  <si>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</si>
  <si>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</si>
  <si>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</si>
  <si>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</si>
  <si>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</si>
  <si>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</si>
  <si>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</si>
  <si>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</si>
  <si>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</si>
  <si>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</si>
  <si>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</si>
  <si>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</si>
  <si>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</si>
  <si>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</si>
  <si>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</si>
  <si>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</si>
  <si>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</si>
  <si>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</si>
  <si>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</si>
  <si>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</si>
  <si>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</si>
  <si>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</si>
  <si>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</si>
  <si>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</si>
  <si>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</si>
  <si>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</si>
  <si>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</si>
  <si>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</si>
  <si>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</si>
  <si>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</si>
  <si>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</si>
  <si>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</si>
  <si>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</si>
  <si>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</si>
  <si>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</si>
  <si>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</si>
  <si>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</si>
  <si>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</si>
  <si>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</si>
  <si>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</si>
  <si>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</si>
  <si>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</si>
  <si>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</si>
  <si>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</si>
  <si>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</si>
  <si>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</si>
  <si>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</si>
  <si>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</si>
  <si>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</si>
  <si>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</si>
  <si>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</si>
  <si>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</si>
  <si>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</si>
  <si>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</si>
  <si>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</si>
  <si>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</si>
  <si>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</si>
  <si>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</si>
  <si>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</si>
  <si>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</si>
  <si>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</si>
  <si>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</si>
  <si>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</si>
  <si>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</si>
  <si>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</si>
  <si>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</si>
  <si>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</si>
  <si>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</si>
  <si>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</si>
  <si>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</si>
  <si>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</si>
  <si>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</si>
  <si>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</si>
  <si>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</si>
  <si>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</si>
  <si>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</si>
  <si>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</si>
  <si>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</si>
  <si>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</si>
  <si>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</si>
  <si>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</si>
  <si>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</si>
  <si>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</si>
  <si>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</si>
  <si>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</si>
  <si>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</si>
  <si>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</si>
  <si>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</si>
  <si>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</si>
  <si>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</si>
  <si>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</si>
  <si>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</si>
  <si>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</si>
  <si>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</si>
  <si>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</si>
  <si>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</si>
  <si>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</si>
  <si>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</si>
  <si>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</si>
  <si>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</si>
  <si>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</si>
  <si>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</si>
  <si>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</si>
  <si>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</si>
  <si>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</si>
  <si>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</si>
  <si>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</si>
  <si>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</si>
  <si>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</si>
  <si>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</si>
  <si>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</si>
  <si>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</si>
  <si>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</si>
  <si>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</si>
  <si>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</si>
  <si>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</si>
  <si>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</si>
  <si>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</si>
  <si>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</si>
  <si>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</si>
  <si>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</si>
  <si>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</si>
  <si>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</si>
  <si>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</si>
  <si>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</si>
  <si>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</si>
  <si>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</si>
  <si>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</si>
  <si>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</si>
  <si>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</si>
  <si>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</si>
  <si>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</si>
  <si>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</si>
  <si>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</si>
  <si>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</si>
  <si>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</si>
  <si>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</si>
  <si>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</si>
  <si>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</si>
  <si>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</si>
  <si>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</si>
  <si>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</si>
  <si>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</si>
  <si>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</si>
  <si>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</si>
  <si>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</si>
  <si>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</si>
  <si>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</si>
  <si>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</si>
  <si>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</si>
  <si>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</si>
  <si>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</si>
  <si>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</si>
  <si>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</si>
  <si>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</si>
  <si>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</si>
  <si>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</si>
  <si>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</si>
  <si>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</si>
  <si>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</si>
  <si>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</si>
  <si>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</si>
  <si>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</si>
  <si>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</si>
  <si>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</si>
  <si>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</si>
  <si>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</si>
  <si>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</si>
  <si>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</si>
  <si>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</si>
  <si>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</si>
  <si>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</si>
  <si>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</si>
  <si>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</si>
  <si>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</si>
  <si>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</si>
  <si>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</si>
  <si>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</si>
  <si>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</si>
  <si>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</si>
  <si>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</si>
  <si>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</si>
  <si>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</si>
  <si>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</si>
  <si>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</si>
  <si>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</si>
  <si>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</si>
  <si>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</si>
  <si>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</si>
  <si>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</si>
  <si>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</si>
  <si>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</si>
  <si>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</si>
  <si>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</si>
  <si>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</si>
  <si>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</si>
  <si>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</si>
  <si>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</si>
  <si>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</si>
  <si>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</si>
  <si>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</si>
  <si>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</si>
  <si>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</si>
  <si>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</si>
  <si>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</si>
  <si>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</si>
  <si>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</si>
  <si>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</si>
  <si>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</si>
  <si>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</si>
  <si>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</si>
  <si>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</si>
  <si>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</si>
  <si>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</si>
  <si>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</si>
  <si>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</si>
  <si>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</si>
  <si>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</si>
  <si>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</si>
  <si>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</si>
  <si>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</si>
  <si>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</si>
  <si>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</si>
  <si>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</si>
  <si>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</si>
  <si>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</si>
  <si>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</si>
  <si>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</si>
  <si>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</si>
  <si>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</si>
  <si>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</si>
  <si>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</si>
  <si>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</si>
  <si>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</si>
  <si>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</si>
  <si>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</si>
  <si>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</si>
  <si>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</si>
  <si>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</si>
  <si>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</si>
  <si>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</si>
  <si>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</si>
  <si>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</si>
  <si>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</si>
  <si>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</si>
  <si>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</si>
  <si>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</si>
  <si>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</si>
  <si>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</si>
  <si>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</si>
  <si>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</si>
  <si>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</si>
  <si>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</si>
  <si>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</si>
  <si>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</si>
  <si>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</si>
  <si>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</si>
  <si>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</si>
  <si>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</si>
  <si>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</si>
  <si>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</si>
  <si>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</si>
  <si>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</si>
  <si>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</si>
  <si>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</si>
  <si>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</si>
  <si>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</si>
  <si>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</si>
  <si>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</si>
  <si>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</si>
  <si>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</si>
  <si>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</si>
  <si>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</si>
  <si>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</si>
  <si>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</si>
  <si>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</si>
  <si>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</si>
  <si>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</si>
  <si>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</si>
  <si>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</si>
  <si>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</si>
  <si>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</si>
  <si>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</si>
  <si>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</si>
  <si>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</si>
  <si>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</si>
  <si>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</si>
  <si>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</si>
  <si>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</si>
  <si>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</si>
  <si>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</si>
  <si>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</si>
  <si>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</si>
  <si>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</si>
  <si>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</si>
  <si>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</si>
  <si>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</si>
  <si>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</si>
  <si>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</si>
  <si>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</si>
  <si>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</si>
  <si>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</si>
  <si>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</si>
  <si>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</si>
  <si>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</si>
  <si>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</si>
  <si>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</si>
  <si>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</si>
  <si>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</si>
  <si>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</si>
  <si>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</si>
  <si>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</si>
  <si>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</si>
  <si>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</si>
  <si>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</si>
  <si>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</si>
  <si>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</si>
  <si>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</si>
  <si>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</si>
  <si>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</si>
  <si>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</si>
  <si>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</si>
  <si>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</si>
  <si>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</si>
  <si>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</si>
  <si>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</si>
  <si>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</si>
  <si>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</si>
  <si>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</si>
  <si>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</si>
  <si>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</si>
  <si>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</si>
  <si>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</si>
  <si>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</si>
  <si>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</si>
  <si>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</si>
  <si>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</si>
  <si>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</si>
  <si>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</si>
  <si>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</si>
  <si>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</si>
  <si>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</si>
  <si>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</si>
  <si>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</si>
  <si>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</si>
  <si>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</si>
  <si>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</si>
  <si>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</si>
  <si>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</si>
  <si>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</si>
  <si>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</si>
  <si>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</si>
  <si>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</si>
  <si>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</si>
  <si>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</si>
  <si>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</si>
  <si>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</si>
  <si>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</si>
  <si>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</si>
  <si>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</si>
  <si>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</si>
  <si>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</si>
  <si>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</si>
  <si>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</si>
  <si>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</si>
  <si>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</si>
  <si>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</si>
  <si>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</si>
  <si>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</si>
  <si>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</si>
  <si>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</si>
  <si>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</si>
  <si>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</si>
  <si>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</si>
  <si>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</si>
  <si>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</si>
  <si>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</si>
  <si>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</si>
  <si>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</si>
  <si>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</si>
  <si>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</si>
  <si>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</si>
  <si>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</si>
  <si>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</si>
  <si>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</si>
  <si>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</si>
  <si>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</si>
  <si>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</si>
  <si>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</si>
  <si>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</si>
  <si>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</si>
  <si>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</si>
  <si>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</si>
  <si>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</si>
  <si>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</si>
  <si>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</si>
  <si>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</si>
  <si>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</si>
  <si>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</si>
  <si>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</si>
  <si>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</si>
  <si>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</si>
  <si>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</si>
  <si>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</si>
  <si>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</si>
  <si>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</si>
  <si>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</si>
  <si>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</si>
  <si>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</si>
  <si>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</si>
  <si>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</si>
  <si>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</si>
  <si>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</si>
  <si>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</si>
  <si>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</si>
  <si>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</si>
  <si>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</si>
  <si>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</si>
  <si>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</si>
  <si>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</si>
  <si>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</si>
  <si>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</si>
  <si>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</si>
  <si>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</si>
  <si>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</si>
  <si>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</si>
  <si>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</si>
  <si>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</si>
  <si>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</si>
  <si>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</si>
  <si>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</si>
  <si>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</si>
  <si>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</si>
  <si>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</si>
  <si>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</si>
  <si>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</si>
  <si>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</si>
  <si>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</si>
  <si>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</si>
  <si>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</si>
  <si>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</si>
  <si>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</si>
  <si>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</si>
  <si>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</si>
  <si>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</si>
  <si>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</si>
  <si>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</si>
  <si>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</si>
  <si>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</si>
  <si>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</si>
  <si>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</si>
  <si>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</si>
  <si>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</si>
  <si>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</si>
  <si>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</si>
  <si>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</si>
  <si>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</si>
  <si>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</si>
  <si>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</si>
  <si>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</si>
  <si>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</si>
  <si>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</si>
  <si>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</si>
  <si>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</si>
  <si>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</si>
  <si>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</si>
  <si>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</si>
  <si>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</si>
  <si>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</si>
  <si>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</si>
  <si>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</si>
  <si>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</si>
  <si>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</si>
  <si>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</si>
  <si>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</si>
  <si>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</si>
  <si>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</si>
  <si>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</si>
  <si>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</si>
  <si>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</si>
  <si>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</si>
  <si>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</si>
  <si>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</si>
  <si>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</si>
  <si>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</si>
  <si>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</si>
  <si>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</si>
  <si>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</si>
  <si>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</si>
  <si>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</si>
  <si>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</si>
  <si>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</si>
  <si>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</si>
  <si>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</si>
  <si>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</si>
  <si>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</si>
  <si>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</si>
  <si>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</si>
  <si>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</si>
  <si>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</si>
  <si>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</si>
  <si>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</si>
  <si>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</si>
  <si>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</si>
  <si>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</si>
  <si>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</si>
  <si>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</si>
  <si>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</si>
  <si>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</si>
  <si>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</si>
  <si>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</si>
  <si>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</si>
  <si>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</si>
  <si>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</si>
  <si>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</si>
  <si>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</si>
  <si>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</si>
  <si>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</si>
  <si>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</si>
  <si>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</si>
  <si>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</si>
  <si>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</si>
  <si>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</si>
  <si>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</si>
  <si>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</si>
  <si>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</si>
  <si>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</si>
  <si>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</si>
  <si>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</si>
  <si>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</si>
  <si>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</si>
  <si>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</si>
  <si>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</si>
  <si>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</si>
  <si>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</si>
  <si>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</si>
  <si>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</si>
  <si>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</si>
  <si>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</si>
  <si>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</si>
  <si>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</si>
  <si>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</si>
  <si>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</si>
  <si>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</si>
  <si>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</si>
  <si>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</si>
  <si>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</si>
  <si>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</si>
  <si>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</si>
  <si>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</si>
  <si>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</si>
  <si>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</si>
  <si>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</si>
  <si>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</si>
  <si>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</si>
  <si>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</si>
  <si>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</si>
  <si>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</si>
  <si>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</si>
  <si>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</si>
  <si>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</si>
  <si>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</si>
  <si>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</si>
  <si>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</si>
  <si>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</si>
  <si>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</si>
  <si>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</si>
  <si>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</si>
  <si>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</si>
  <si>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</si>
  <si>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</si>
  <si>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</si>
  <si>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</si>
  <si>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</si>
  <si>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</si>
  <si>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</si>
  <si>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</si>
  <si>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</si>
  <si>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</si>
  <si>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</si>
  <si>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</si>
  <si>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</si>
  <si>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</si>
  <si>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</si>
  <si>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</si>
  <si>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</si>
  <si>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</si>
  <si>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</si>
  <si>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</si>
  <si>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</si>
  <si>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</si>
  <si>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</si>
  <si>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</si>
  <si>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</si>
  <si>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</si>
  <si>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</si>
  <si>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</si>
  <si>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</si>
  <si>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</si>
  <si>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</si>
  <si>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</si>
  <si>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</si>
  <si>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</si>
  <si>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</si>
  <si>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</si>
  <si>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</si>
  <si>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</si>
  <si>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</si>
  <si>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</si>
  <si>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</si>
  <si>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</si>
  <si>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</si>
  <si>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</si>
  <si>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</si>
  <si>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</si>
  <si>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</si>
  <si>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</si>
  <si>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</si>
  <si>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</si>
  <si>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</si>
  <si>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</si>
  <si>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</si>
  <si>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</si>
  <si>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</si>
  <si>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</si>
  <si>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</si>
  <si>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</si>
  <si>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</si>
  <si>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</si>
  <si>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</si>
  <si>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</si>
  <si>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</si>
  <si>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</si>
  <si>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</si>
  <si>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</si>
  <si>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</si>
  <si>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</si>
  <si>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</si>
  <si>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</si>
  <si>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</si>
  <si>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</si>
  <si>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</si>
  <si>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</si>
  <si>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</si>
  <si>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</si>
  <si>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</si>
  <si>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</si>
  <si>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</si>
  <si>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</si>
  <si>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</si>
  <si>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</si>
  <si>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</si>
  <si>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</si>
  <si>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</si>
  <si>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</si>
  <si>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</si>
  <si>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</si>
  <si>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</si>
  <si>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</si>
  <si>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</si>
  <si>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</si>
  <si>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</si>
  <si>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</si>
  <si>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</si>
  <si>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</si>
  <si>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</si>
  <si>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</si>
  <si>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</si>
  <si>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</si>
  <si>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</si>
  <si>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</si>
  <si>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</si>
  <si>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</si>
  <si>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</si>
  <si>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</si>
  <si>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</si>
  <si>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</si>
  <si>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</si>
  <si>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</si>
  <si>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</si>
  <si>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</si>
  <si>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</si>
  <si>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</si>
  <si>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</si>
  <si>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</si>
  <si>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</si>
  <si>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</si>
  <si>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</si>
  <si>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</si>
  <si>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</si>
  <si>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</si>
  <si>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</si>
  <si>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</si>
  <si>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</si>
  <si>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</si>
  <si>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</si>
  <si>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</si>
  <si>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</si>
  <si>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</si>
  <si>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</si>
  <si>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</si>
  <si>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</si>
  <si>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</si>
  <si>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</si>
  <si>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</si>
  <si>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</si>
  <si>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</si>
  <si>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</si>
  <si>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</si>
  <si>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</si>
  <si>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</si>
  <si>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</si>
  <si>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</si>
  <si>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</si>
  <si>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</si>
  <si>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</si>
  <si>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</si>
  <si>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</si>
  <si>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</si>
  <si>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</si>
  <si>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</si>
  <si>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</si>
  <si>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</si>
  <si>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</si>
  <si>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</si>
  <si>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</si>
  <si>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</si>
  <si>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</si>
  <si>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</si>
  <si>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</si>
  <si>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</si>
  <si>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</si>
  <si>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</si>
  <si>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</si>
  <si>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</si>
  <si>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</si>
  <si>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</si>
  <si>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</si>
  <si>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</si>
  <si>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</si>
  <si>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</si>
  <si>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</si>
  <si>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</si>
  <si>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</si>
  <si>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</si>
  <si>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</si>
  <si>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</si>
  <si>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</si>
  <si>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</si>
  <si>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</si>
  <si>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</si>
  <si>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</si>
  <si>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</si>
  <si>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</si>
  <si>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</si>
  <si>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</si>
  <si>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</si>
  <si>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</si>
  <si>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</si>
  <si>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</si>
  <si>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</si>
  <si>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</si>
  <si>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</si>
  <si>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</si>
  <si>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</si>
  <si>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</si>
  <si>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</si>
  <si>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</si>
  <si>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</si>
  <si>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</si>
  <si>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</si>
  <si>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</si>
  <si>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</si>
  <si>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</si>
  <si>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</si>
  <si>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</si>
  <si>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</si>
  <si>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</si>
  <si>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</si>
  <si>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</si>
  <si>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</si>
  <si>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</si>
  <si>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</si>
  <si>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</si>
  <si>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</si>
  <si>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</si>
  <si>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</si>
  <si>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</si>
  <si>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</si>
  <si>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</si>
  <si>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</si>
  <si>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</si>
  <si>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</si>
  <si>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</si>
  <si>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</si>
  <si>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</si>
  <si>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</si>
  <si>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</si>
  <si>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</si>
  <si>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</si>
  <si>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</si>
  <si>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</si>
  <si>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</si>
  <si>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</si>
  <si>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</si>
  <si>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</si>
  <si>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</si>
  <si>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</si>
  <si>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</si>
  <si>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</si>
  <si>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</si>
  <si>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</si>
  <si>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</si>
  <si>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</si>
  <si>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</si>
  <si>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</si>
  <si>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</si>
  <si>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</si>
  <si>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</si>
  <si>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</si>
  <si>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</si>
  <si>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</si>
  <si>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</si>
  <si>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</si>
  <si>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</si>
  <si>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</si>
  <si>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</si>
  <si>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</si>
  <si>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</si>
  <si>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</si>
  <si>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</si>
  <si>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</si>
  <si>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</si>
  <si>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</si>
  <si>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</si>
  <si>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</si>
  <si>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</si>
  <si>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</si>
  <si>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</si>
  <si>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</si>
  <si>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</si>
  <si>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</si>
  <si>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</si>
  <si>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</si>
  <si>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</si>
  <si>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</si>
  <si>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</si>
  <si>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</si>
  <si>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</si>
  <si>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</si>
  <si>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</si>
  <si>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</si>
  <si>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</si>
  <si>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</si>
  <si>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</si>
  <si>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</si>
  <si>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</si>
  <si>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</si>
  <si>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</si>
  <si>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</si>
  <si>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</si>
  <si>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</si>
  <si>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</si>
  <si>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</si>
  <si>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</si>
  <si>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</si>
  <si>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</si>
  <si>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</si>
  <si>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</si>
  <si>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</si>
  <si>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</si>
  <si>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</si>
  <si>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</si>
  <si>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</si>
  <si>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</si>
  <si>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</si>
  <si>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</si>
  <si>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</si>
  <si>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</si>
  <si>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</si>
  <si>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</si>
  <si>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</si>
  <si>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</si>
  <si>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</si>
  <si>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</si>
  <si>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</si>
  <si>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</si>
  <si>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</si>
  <si>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</si>
  <si>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</si>
  <si>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</si>
  <si>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</si>
  <si>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</si>
  <si>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</si>
  <si>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</si>
  <si>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</si>
  <si>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</si>
  <si>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</si>
  <si>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</si>
  <si>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</si>
  <si>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</si>
  <si>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</si>
  <si>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</si>
  <si>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</si>
  <si>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</si>
  <si>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</si>
  <si>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</si>
  <si>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</si>
  <si>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</si>
  <si>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</si>
  <si>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</si>
  <si>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</si>
  <si>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</si>
  <si>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</si>
  <si>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</si>
  <si>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</si>
  <si>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</si>
  <si>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</si>
  <si>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</si>
  <si>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</si>
  <si>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</si>
  <si>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</si>
  <si>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</si>
  <si>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</si>
  <si>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</si>
  <si>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</si>
  <si>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</si>
  <si>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</si>
  <si>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</si>
  <si>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</si>
  <si>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</si>
  <si>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</si>
  <si>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</si>
  <si>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</si>
  <si>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</si>
  <si>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</si>
  <si>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</si>
  <si>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</si>
  <si>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</si>
  <si>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</si>
  <si>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</si>
  <si>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</si>
  <si>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</si>
  <si>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</si>
  <si>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</si>
  <si>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</si>
  <si>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</si>
  <si>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</si>
  <si>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</si>
  <si>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</si>
  <si>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</si>
  <si>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</si>
  <si>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</si>
  <si>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</si>
  <si>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</si>
  <si>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</si>
  <si>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</si>
  <si>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</si>
  <si>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</si>
  <si>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</si>
  <si>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</si>
  <si>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</si>
  <si>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</si>
  <si>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</si>
  <si>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</si>
  <si>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</si>
  <si>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</si>
  <si>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</si>
  <si>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</si>
  <si>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</si>
  <si>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</si>
  <si>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</si>
  <si>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</si>
  <si>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</si>
  <si>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</si>
  <si>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</si>
  <si>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</si>
  <si>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</si>
  <si>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</si>
  <si>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</si>
  <si>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</si>
  <si>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</si>
  <si>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</si>
  <si>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</si>
  <si>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</si>
  <si>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</si>
  <si>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</si>
  <si>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</si>
  <si>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</si>
  <si>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</si>
  <si>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</si>
  <si>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</si>
  <si>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</si>
  <si>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</si>
  <si>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</si>
  <si>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</si>
  <si>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</si>
  <si>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</si>
  <si>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</si>
  <si>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</si>
  <si>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</si>
  <si>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</si>
  <si>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</si>
  <si>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</si>
  <si>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</si>
  <si>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</si>
  <si>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</si>
  <si>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</si>
  <si>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</si>
  <si>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</si>
  <si>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</si>
  <si>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</si>
  <si>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</si>
  <si>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</si>
  <si>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</si>
  <si>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</si>
  <si>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</si>
  <si>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</si>
  <si>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</si>
  <si>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</si>
  <si>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</si>
  <si>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</si>
  <si>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</si>
  <si>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</si>
  <si>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</si>
  <si>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</si>
  <si>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</si>
  <si>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</si>
  <si>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</si>
  <si>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</si>
  <si>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</si>
  <si>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</si>
  <si>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</si>
  <si>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</si>
  <si>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</si>
  <si>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</si>
  <si>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</si>
  <si>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</si>
  <si>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</si>
  <si>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</si>
  <si>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</si>
  <si>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</si>
  <si>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</si>
  <si>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</si>
  <si>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</si>
  <si>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</si>
  <si>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</si>
  <si>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</si>
  <si>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</si>
  <si>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</si>
  <si>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</si>
  <si>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</si>
  <si>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</si>
  <si>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</si>
  <si>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</si>
  <si>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</si>
  <si>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</si>
  <si>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</si>
  <si>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</si>
  <si>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</si>
  <si>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</si>
  <si>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</si>
  <si>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</si>
  <si>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</si>
  <si>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</si>
  <si>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</si>
  <si>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</si>
  <si>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</si>
  <si>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</si>
  <si>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</si>
  <si>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</si>
  <si>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</si>
  <si>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</si>
  <si>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</si>
  <si>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</si>
  <si>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</si>
  <si>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</si>
  <si>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</si>
  <si>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</si>
  <si>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</si>
  <si>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</si>
  <si>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</si>
  <si>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</si>
  <si>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</si>
  <si>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</si>
  <si>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</si>
  <si>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</si>
  <si>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</si>
  <si>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</si>
  <si>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</si>
  <si>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</si>
  <si>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</si>
  <si>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</si>
  <si>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</si>
  <si>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</si>
  <si>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</si>
  <si>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</si>
  <si>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</si>
  <si>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</si>
  <si>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</si>
  <si>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</si>
  <si>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</si>
  <si>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</si>
  <si>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</si>
  <si>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</si>
  <si>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</si>
  <si>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</si>
  <si>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</si>
  <si>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</si>
  <si>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</si>
  <si>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</si>
  <si>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</si>
  <si>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</si>
  <si>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</si>
  <si>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</si>
  <si>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</si>
  <si>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</si>
  <si>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</si>
  <si>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</si>
  <si>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</si>
  <si>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</si>
  <si>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</si>
  <si>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</si>
  <si>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</si>
  <si>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</si>
  <si>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</si>
  <si>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</si>
  <si>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</si>
  <si>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</si>
  <si>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</si>
  <si>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</si>
  <si>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</si>
  <si>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</si>
  <si>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</si>
  <si>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</si>
  <si>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</si>
  <si>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</si>
  <si>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</si>
  <si>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</si>
  <si>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</si>
  <si>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</si>
  <si>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</si>
  <si>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</si>
  <si>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</si>
  <si>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</si>
  <si>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</si>
  <si>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</si>
  <si>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</si>
  <si>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</si>
  <si>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</si>
  <si>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</si>
  <si>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</si>
  <si>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</si>
  <si>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</si>
  <si>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</si>
  <si>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</si>
  <si>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</si>
  <si>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</si>
  <si>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</si>
  <si>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</si>
  <si>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</si>
  <si>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</si>
  <si>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</si>
  <si>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</si>
  <si>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</si>
  <si>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</si>
  <si>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</si>
  <si>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</si>
  <si>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</si>
  <si>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</si>
  <si>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</si>
  <si>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</si>
  <si>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</si>
  <si>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</si>
  <si>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</si>
  <si>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</si>
  <si>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</si>
  <si>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</si>
  <si>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</si>
  <si>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</si>
  <si>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</si>
  <si>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</si>
  <si>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</si>
  <si>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</si>
  <si>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</si>
  <si>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</si>
  <si>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</si>
  <si>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</si>
  <si>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</si>
  <si>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</si>
  <si>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</si>
  <si>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</si>
  <si>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</si>
  <si>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</si>
  <si>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</si>
  <si>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</si>
  <si>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</si>
  <si>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</si>
  <si>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</si>
  <si>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</si>
  <si>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</si>
  <si>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</si>
  <si>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</si>
  <si>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</si>
  <si>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</si>
  <si>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</si>
  <si>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</si>
  <si>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</si>
  <si>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</si>
  <si>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</si>
  <si>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</si>
  <si>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</si>
  <si>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</si>
  <si>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</si>
  <si>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</si>
  <si>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</si>
  <si>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</si>
  <si>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</si>
  <si>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</si>
  <si>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</si>
  <si>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</si>
  <si>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</si>
  <si>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</si>
  <si>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</si>
  <si>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</si>
  <si>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</si>
  <si>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</si>
  <si>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</si>
  <si>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</si>
  <si>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</si>
  <si>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</si>
  <si>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</si>
  <si>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</si>
  <si>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</si>
  <si>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</si>
  <si>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</si>
  <si>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</si>
  <si>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</si>
  <si>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</si>
  <si>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</si>
  <si>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</si>
  <si>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</si>
  <si>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</si>
  <si>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</si>
  <si>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</si>
  <si>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</si>
  <si>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</si>
  <si>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</si>
  <si>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</si>
  <si>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</si>
  <si>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</si>
  <si>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</si>
  <si>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</si>
  <si>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</si>
  <si>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</si>
  <si>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</si>
  <si>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</si>
  <si>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</si>
  <si>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</si>
  <si>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</si>
  <si>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</si>
  <si>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</si>
  <si>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</si>
  <si>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</si>
  <si>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</si>
  <si>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</si>
  <si>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</si>
  <si>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</si>
  <si>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</si>
  <si>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</si>
  <si>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</si>
  <si>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</si>
  <si>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</si>
  <si>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</si>
  <si>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</si>
  <si>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</si>
  <si>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</si>
  <si>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</si>
  <si>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</si>
  <si>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</si>
  <si>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</si>
  <si>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</si>
  <si>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</si>
  <si>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</si>
  <si>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</si>
  <si>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</si>
  <si>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</si>
  <si>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</si>
  <si>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</si>
  <si>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</si>
  <si>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</si>
  <si>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</si>
  <si>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</si>
  <si>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</si>
  <si>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</si>
  <si>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</si>
  <si>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</si>
  <si>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</si>
  <si>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</si>
  <si>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</si>
  <si>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</si>
  <si>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</si>
  <si>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</si>
  <si>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</si>
  <si>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</si>
  <si>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</si>
  <si>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</si>
  <si>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</si>
  <si>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</si>
  <si>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</si>
  <si>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</si>
  <si>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</si>
  <si>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</si>
  <si>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</si>
  <si>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</si>
  <si>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</si>
  <si>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</si>
  <si>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</si>
  <si>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</si>
  <si>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</si>
  <si>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</si>
  <si>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</si>
  <si>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</si>
  <si>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</si>
  <si>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</si>
  <si>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</si>
  <si>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</si>
  <si>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</si>
  <si>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</si>
  <si>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</si>
  <si>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</si>
  <si>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</si>
  <si>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</si>
  <si>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</si>
  <si>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</si>
  <si>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</si>
  <si>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</si>
  <si>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</si>
  <si>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</si>
  <si>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</si>
  <si>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</si>
  <si>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</si>
  <si>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</si>
  <si>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</si>
  <si>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</si>
  <si>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</si>
  <si>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</si>
  <si>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</si>
  <si>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</si>
  <si>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</si>
  <si>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</si>
  <si>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</si>
  <si>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</si>
  <si>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</si>
  <si>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</si>
  <si>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</si>
  <si>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</si>
  <si>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</si>
  <si>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</si>
  <si>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</si>
  <si>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</si>
  <si>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</si>
  <si>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</si>
  <si>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</si>
  <si>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</si>
  <si>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</si>
  <si>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</si>
  <si>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</si>
  <si>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</si>
  <si>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</si>
  <si>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</si>
  <si>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</si>
  <si>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</si>
  <si>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</si>
  <si>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</si>
  <si>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</si>
  <si>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</si>
  <si>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</si>
  <si>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</si>
  <si>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</si>
  <si>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</si>
  <si>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</si>
  <si>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</si>
  <si>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</si>
  <si>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</si>
  <si>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</si>
  <si>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</si>
  <si>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</si>
  <si>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</si>
  <si>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</si>
  <si>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</si>
  <si>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</si>
  <si>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</si>
  <si>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</si>
  <si>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</si>
  <si>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</si>
  <si>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</si>
  <si>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</si>
  <si>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</si>
  <si>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</si>
  <si>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</si>
  <si>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</si>
  <si>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</si>
  <si>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</si>
  <si>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</si>
  <si>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</si>
  <si>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</si>
  <si>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</si>
  <si>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</si>
  <si>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</si>
  <si>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</si>
  <si>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</si>
  <si>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</si>
  <si>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</si>
  <si>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</si>
  <si>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</si>
  <si>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</si>
  <si>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</si>
  <si>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</si>
  <si>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</si>
  <si>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</si>
  <si>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</si>
  <si>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</si>
  <si>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</si>
  <si>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</si>
  <si>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</si>
  <si>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</si>
  <si>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</si>
  <si>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</si>
  <si>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</si>
  <si>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</si>
  <si>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</si>
  <si>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</si>
  <si>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</si>
  <si>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</si>
  <si>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</si>
  <si>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</si>
  <si>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</si>
  <si>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</si>
  <si>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</si>
  <si>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</si>
  <si>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</si>
  <si>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</si>
  <si>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</si>
  <si>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</si>
  <si>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</si>
  <si>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</si>
  <si>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</si>
  <si>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</si>
  <si>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</si>
  <si>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</si>
  <si>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</si>
  <si>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</si>
  <si>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</si>
  <si>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</si>
  <si>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</si>
  <si>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</si>
  <si>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</si>
  <si>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</si>
  <si>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</si>
  <si>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</si>
  <si>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</si>
  <si>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</si>
  <si>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</si>
  <si>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</si>
  <si>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</si>
  <si>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</si>
  <si>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</si>
  <si>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</si>
  <si>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</si>
  <si>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</si>
  <si>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</si>
  <si>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</si>
  <si>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</si>
  <si>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</si>
  <si>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</si>
  <si>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</si>
  <si>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</si>
  <si>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</si>
  <si>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</si>
  <si>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</si>
  <si>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</si>
  <si>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</si>
  <si>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</si>
  <si>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</si>
  <si>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</si>
  <si>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</si>
  <si>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</si>
  <si>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</si>
  <si>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</si>
  <si>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</si>
  <si>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</si>
  <si>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</si>
  <si>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</si>
  <si>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</si>
  <si>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</si>
  <si>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</si>
  <si>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</si>
  <si>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</si>
  <si>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</si>
  <si>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</si>
  <si>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</si>
  <si>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</si>
  <si>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</si>
  <si>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</si>
  <si>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</si>
  <si>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</si>
  <si>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</si>
  <si>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</si>
  <si>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</si>
  <si>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</si>
  <si>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</si>
  <si>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</si>
  <si>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</si>
  <si>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</si>
  <si>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</si>
  <si>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</si>
  <si>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</si>
  <si>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</si>
  <si>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</si>
  <si>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</si>
  <si>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</si>
  <si>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</si>
  <si>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</si>
  <si>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</si>
  <si>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</si>
  <si>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</si>
  <si>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</si>
  <si>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</si>
  <si>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</si>
  <si>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</si>
  <si>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</si>
  <si>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</si>
  <si>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</si>
  <si>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</si>
  <si>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</si>
  <si>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</si>
  <si>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</si>
  <si>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</si>
  <si>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</si>
  <si>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</si>
  <si>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</si>
  <si>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</si>
  <si>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</si>
  <si>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</si>
  <si>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</si>
  <si>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</si>
  <si>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</si>
  <si>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</si>
  <si>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</si>
  <si>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</si>
  <si>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</si>
  <si>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</si>
  <si>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</si>
  <si>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</si>
  <si>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</si>
  <si>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</si>
  <si>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</si>
  <si>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</si>
  <si>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</si>
  <si>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</si>
  <si>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</si>
  <si>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</si>
  <si>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</si>
  <si>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</si>
  <si>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</si>
  <si>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</si>
  <si>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</si>
  <si>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</si>
  <si>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</si>
  <si>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</si>
  <si>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</si>
  <si>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</si>
  <si>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</si>
  <si>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</si>
  <si>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</si>
  <si>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</si>
  <si>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</si>
  <si>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</si>
  <si>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</si>
  <si>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</si>
  <si>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</si>
  <si>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</si>
  <si>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</si>
  <si>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</si>
  <si>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</si>
  <si>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</si>
  <si>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</si>
  <si>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</si>
  <si>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</si>
  <si>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</si>
  <si>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</si>
  <si>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</si>
  <si>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</si>
  <si>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</si>
  <si>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</si>
  <si>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</si>
  <si>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</si>
  <si>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</si>
  <si>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</si>
  <si>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</si>
  <si>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</si>
  <si>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</si>
  <si>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</si>
  <si>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</si>
  <si>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</si>
  <si>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</si>
  <si>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</si>
  <si>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</si>
  <si>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</si>
  <si>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</si>
  <si>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</si>
  <si>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</si>
  <si>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</si>
  <si>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</si>
  <si>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</si>
  <si>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</si>
  <si>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</si>
  <si>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</si>
  <si>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</si>
  <si>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</si>
  <si>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</si>
  <si>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</si>
  <si>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</si>
  <si>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</si>
  <si>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</si>
  <si>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</si>
  <si>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</si>
  <si>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</si>
  <si>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</si>
  <si>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</si>
  <si>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</si>
  <si>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</si>
  <si>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</si>
  <si>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</si>
  <si>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</si>
  <si>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</si>
  <si>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</si>
  <si>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</si>
  <si>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</si>
  <si>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</si>
  <si>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</si>
  <si>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</si>
  <si>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</si>
  <si>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</si>
  <si>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</si>
  <si>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</si>
  <si>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</si>
  <si>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</si>
  <si>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</si>
  <si>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</si>
  <si>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</si>
  <si>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</si>
  <si>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</si>
  <si>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</si>
  <si>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</si>
  <si>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</si>
  <si>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</si>
  <si>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</si>
  <si>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</si>
  <si>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</si>
  <si>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</si>
  <si>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</si>
  <si>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</si>
  <si>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</si>
  <si>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</si>
  <si>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</si>
  <si>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</si>
  <si>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</si>
  <si>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</si>
  <si>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</si>
  <si>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</si>
  <si>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</si>
  <si>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</si>
  <si>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</si>
  <si>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</si>
  <si>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</si>
  <si>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</si>
  <si>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</si>
  <si>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</si>
  <si>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</si>
  <si>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</si>
  <si>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</si>
  <si>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</si>
  <si>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</si>
  <si>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</si>
  <si>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</si>
  <si>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</si>
  <si>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</si>
  <si>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</si>
  <si>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</si>
  <si>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</si>
  <si>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</si>
  <si>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</si>
  <si>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</si>
  <si>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</si>
  <si>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</si>
  <si>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</si>
  <si>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</si>
  <si>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</si>
  <si>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</si>
  <si>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</si>
  <si>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</si>
  <si>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</si>
  <si>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</si>
  <si>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</si>
  <si>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</si>
  <si>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</si>
  <si>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</si>
  <si>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</si>
  <si>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</si>
  <si>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</si>
  <si>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</si>
  <si>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</si>
  <si>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</si>
  <si>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</si>
  <si>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</si>
  <si>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</si>
  <si>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</si>
  <si>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</si>
  <si>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</si>
  <si>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</si>
  <si>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</si>
  <si>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</si>
  <si>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</si>
  <si>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</si>
  <si>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</si>
  <si>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</si>
  <si>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</si>
  <si>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</si>
  <si>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</si>
  <si>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</si>
  <si>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</si>
  <si>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</si>
  <si>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</si>
  <si>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</si>
  <si>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</si>
  <si>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</si>
  <si>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</si>
  <si>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</si>
  <si>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</si>
  <si>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</si>
  <si>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</si>
  <si>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</si>
  <si>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</si>
  <si>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</si>
  <si>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</si>
  <si>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</si>
  <si>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</si>
  <si>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</si>
  <si>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</si>
  <si>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</si>
  <si>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</si>
  <si>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</si>
  <si>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</si>
  <si>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</si>
  <si>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</si>
  <si>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</si>
  <si>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</si>
  <si>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</si>
  <si>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</si>
  <si>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</si>
  <si>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</si>
  <si>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</si>
  <si>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</si>
  <si>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</si>
  <si>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</si>
  <si>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</si>
  <si>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</si>
  <si>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</si>
  <si>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</si>
  <si>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</si>
  <si>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</si>
  <si>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</si>
  <si>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</si>
  <si>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</si>
  <si>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</si>
  <si>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</si>
  <si>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</si>
  <si>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</si>
  <si>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</si>
  <si>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</si>
  <si>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</si>
  <si>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</si>
  <si>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</si>
  <si>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</si>
  <si>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</si>
  <si>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</si>
  <si>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</si>
  <si>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</si>
  <si>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</si>
  <si>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</si>
  <si>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</si>
  <si>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</si>
  <si>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</si>
  <si>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</si>
  <si>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</si>
  <si>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</si>
  <si>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</si>
  <si>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</si>
  <si>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</si>
  <si>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</si>
  <si>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</si>
  <si>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</si>
  <si>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</si>
  <si>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</si>
  <si>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</si>
  <si>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</si>
  <si>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</si>
  <si>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</si>
  <si>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</si>
  <si>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</si>
  <si>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</si>
  <si>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</si>
  <si>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</si>
  <si>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</si>
  <si>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</si>
  <si>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</si>
  <si>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</si>
  <si>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</si>
  <si>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</si>
  <si>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</si>
  <si>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</si>
  <si>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</si>
  <si>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</si>
  <si>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</si>
  <si>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</si>
  <si>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</si>
  <si>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</si>
  <si>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</si>
  <si>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</si>
  <si>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</si>
  <si>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</si>
  <si>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</si>
  <si>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</si>
  <si>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</si>
  <si>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</si>
  <si>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</si>
  <si>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</si>
  <si>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</si>
  <si>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</si>
  <si>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</si>
  <si>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</si>
  <si>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</si>
  <si>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</si>
  <si>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</si>
  <si>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</si>
  <si>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</si>
  <si>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</si>
  <si>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</si>
  <si>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</si>
  <si>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</si>
  <si>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</si>
  <si>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</si>
  <si>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</si>
  <si>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</si>
  <si>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</si>
  <si>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</si>
  <si>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</si>
  <si>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</si>
  <si>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</si>
  <si>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</si>
  <si>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</si>
  <si>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</si>
  <si>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</si>
  <si>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</si>
  <si>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</si>
  <si>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</si>
  <si>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</si>
  <si>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</si>
  <si>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</si>
  <si>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</si>
  <si>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</si>
  <si>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</si>
  <si>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</si>
  <si>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</si>
  <si>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</si>
  <si>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</si>
  <si>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</si>
  <si>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</si>
  <si>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</si>
  <si>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</si>
  <si>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</si>
  <si>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</si>
  <si>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</si>
  <si>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</si>
  <si>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</si>
  <si>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</si>
  <si>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</si>
  <si>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</si>
  <si>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</si>
  <si>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</si>
  <si>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</si>
  <si>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</si>
  <si>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</si>
  <si>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</si>
  <si>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</si>
  <si>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</si>
  <si>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</si>
  <si>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</si>
  <si>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</si>
  <si>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</si>
  <si>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</si>
  <si>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</si>
  <si>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</si>
  <si>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</si>
  <si>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</si>
  <si>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</si>
  <si>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</si>
  <si>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</si>
  <si>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</si>
  <si>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</si>
  <si>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</si>
  <si>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</si>
  <si>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</si>
  <si>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</si>
  <si>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</si>
  <si>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</si>
  <si>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</si>
  <si>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</si>
  <si>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</si>
  <si>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</si>
  <si>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</si>
  <si>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</si>
  <si>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</si>
  <si>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</si>
  <si>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</si>
  <si>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</si>
  <si>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</si>
  <si>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</si>
  <si>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</si>
  <si>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</si>
  <si>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</si>
  <si>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</si>
  <si>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</si>
  <si>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</si>
  <si>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</si>
  <si>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</si>
  <si>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</si>
  <si>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</si>
  <si>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</si>
  <si>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</si>
  <si>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</si>
  <si>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</si>
  <si>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</si>
  <si>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</si>
  <si>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</si>
  <si>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</si>
  <si>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</si>
  <si>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</si>
  <si>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</si>
  <si>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</si>
  <si>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</si>
  <si>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</si>
  <si>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</si>
  <si>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</si>
  <si>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</si>
  <si>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</si>
  <si>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</si>
  <si>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</si>
  <si>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</si>
  <si>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</si>
  <si>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</si>
  <si>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</si>
  <si>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</si>
  <si>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</si>
  <si>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</si>
  <si>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</si>
  <si>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</si>
  <si>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</si>
  <si>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</si>
  <si>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</si>
  <si>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</si>
  <si>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</si>
  <si>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</si>
  <si>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</si>
  <si>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</si>
  <si>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</si>
  <si>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</si>
  <si>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</si>
  <si>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</si>
  <si>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</si>
  <si>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</si>
  <si>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</si>
  <si>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</si>
  <si>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</si>
  <si>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</si>
  <si>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</si>
  <si>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</si>
  <si>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</si>
  <si>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</si>
  <si>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</si>
  <si>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</si>
  <si>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</si>
  <si>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</si>
  <si>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</si>
  <si>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</si>
  <si>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</si>
  <si>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</si>
  <si>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</si>
  <si>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</si>
  <si>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</si>
  <si>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</si>
  <si>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</si>
  <si>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</si>
  <si>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</si>
  <si>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</si>
  <si>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</si>
  <si>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</si>
  <si>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</si>
  <si>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</si>
  <si>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</si>
  <si>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</si>
  <si>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</si>
  <si>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</si>
  <si>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</si>
  <si>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</si>
  <si>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</si>
  <si>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</si>
  <si>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</si>
  <si>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</si>
  <si>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</si>
  <si>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</si>
  <si>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</si>
  <si>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</si>
  <si>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</si>
  <si>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</si>
  <si>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</si>
  <si>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</si>
  <si>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</si>
  <si>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</si>
  <si>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</si>
  <si>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</si>
  <si>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</si>
  <si>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</si>
  <si>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</si>
  <si>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</si>
  <si>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</si>
  <si>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</si>
  <si>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</si>
  <si>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</si>
  <si>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</si>
  <si>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</si>
  <si>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</si>
  <si>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</si>
  <si>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</si>
  <si>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</si>
  <si>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</si>
  <si>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</si>
  <si>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</si>
  <si>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</si>
  <si>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</si>
  <si>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</si>
  <si>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</si>
  <si>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</si>
  <si>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</si>
  <si>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</si>
  <si>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</si>
  <si>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</si>
  <si>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</si>
  <si>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</si>
  <si>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</si>
  <si>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</si>
  <si>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</si>
  <si>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</si>
  <si>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</si>
  <si>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</si>
  <si>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</si>
  <si>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</si>
  <si>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</si>
  <si>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</si>
  <si>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</si>
  <si>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</si>
  <si>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</si>
  <si>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</si>
  <si>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</si>
  <si>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</si>
  <si>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</si>
  <si>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</si>
  <si>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</si>
  <si>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</si>
  <si>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</si>
  <si>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</si>
  <si>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</si>
  <si>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</si>
  <si>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</si>
  <si>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</si>
  <si>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</si>
  <si>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</si>
  <si>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</si>
  <si>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</si>
  <si>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</si>
  <si>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</si>
  <si>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</si>
  <si>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</si>
  <si>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</si>
  <si>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</si>
  <si>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</si>
  <si>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</si>
  <si>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</si>
  <si>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</si>
  <si>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</si>
  <si>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</si>
  <si>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</si>
  <si>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</si>
  <si>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</si>
  <si>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</si>
  <si>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</si>
  <si>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</si>
  <si>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</si>
  <si>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</si>
  <si>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</si>
  <si>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</si>
  <si>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</si>
  <si>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</si>
  <si>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</si>
  <si>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</si>
  <si>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</si>
  <si>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</si>
  <si>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</si>
  <si>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</si>
  <si>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</si>
  <si>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</si>
  <si>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</si>
  <si>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</si>
  <si>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</si>
  <si>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</si>
  <si>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</si>
  <si>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</si>
  <si>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</si>
  <si>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</si>
  <si>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</si>
  <si>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</si>
  <si>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</si>
  <si>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</si>
  <si>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</si>
  <si>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</si>
  <si>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</si>
  <si>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</si>
  <si>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</si>
  <si>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</si>
  <si>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</si>
  <si>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</si>
  <si>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</si>
  <si>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</si>
  <si>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</si>
  <si>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</si>
  <si>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</si>
  <si>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</si>
  <si>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</si>
  <si>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</si>
  <si>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</si>
  <si>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</si>
  <si>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</si>
  <si>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</si>
  <si>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</si>
  <si>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</si>
  <si>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</si>
  <si>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</si>
  <si>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</si>
  <si>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</si>
  <si>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</si>
  <si>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</si>
  <si>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</si>
  <si>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</si>
  <si>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</si>
  <si>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</si>
  <si>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</si>
  <si>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</si>
  <si>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</si>
  <si>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</si>
  <si>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</si>
  <si>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</si>
  <si>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</si>
  <si>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</si>
  <si>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</si>
  <si>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</si>
  <si>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</si>
  <si>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</si>
  <si>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</si>
  <si>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</si>
  <si>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</si>
  <si>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</si>
  <si>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</si>
  <si>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</si>
  <si>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</si>
  <si>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</si>
  <si>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</si>
  <si>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</si>
  <si>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</si>
  <si>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</si>
  <si>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</si>
  <si>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</si>
  <si>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</si>
  <si>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</si>
  <si>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</si>
  <si>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</si>
  <si>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</si>
  <si>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</si>
  <si>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</si>
  <si>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</si>
  <si>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</si>
  <si>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</si>
  <si>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</si>
  <si>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</si>
  <si>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</si>
  <si>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</si>
  <si>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</si>
  <si>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</si>
  <si>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</si>
  <si>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</si>
  <si>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</si>
  <si>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</si>
  <si>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</si>
  <si>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</si>
  <si>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</si>
  <si>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</si>
  <si>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</si>
  <si>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</si>
  <si>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</si>
  <si>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</si>
  <si>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</si>
  <si>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</si>
  <si>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</si>
  <si>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</si>
  <si>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</si>
  <si>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</si>
  <si>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</si>
  <si>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</si>
  <si>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</si>
  <si>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</si>
  <si>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</si>
  <si>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</si>
  <si>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</si>
  <si>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</si>
  <si>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</si>
  <si>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</si>
  <si>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</si>
  <si>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</si>
  <si>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</si>
  <si>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</si>
  <si>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</si>
  <si>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</si>
  <si>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</si>
  <si>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</si>
  <si>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</si>
  <si>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</si>
  <si>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</si>
  <si>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</si>
  <si>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</si>
  <si>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</si>
  <si>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</si>
  <si>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</si>
  <si>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</si>
  <si>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</si>
  <si>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</si>
  <si>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</si>
  <si>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</si>
  <si>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</si>
  <si>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</si>
  <si>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</si>
  <si>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</si>
  <si>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</si>
  <si>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</si>
  <si>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</si>
  <si>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</si>
  <si>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</si>
  <si>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</si>
  <si>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</si>
  <si>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</si>
  <si>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</si>
  <si>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</si>
  <si>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</si>
  <si>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</si>
  <si>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</si>
  <si>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</si>
  <si>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</si>
  <si>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</si>
  <si>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</si>
  <si>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</si>
  <si>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</si>
  <si>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</si>
  <si>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</si>
  <si>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</si>
  <si>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</si>
  <si>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</si>
  <si>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</si>
  <si>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</si>
  <si>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</si>
  <si>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</si>
  <si>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</si>
  <si>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</si>
  <si>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</si>
  <si>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</si>
  <si>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</si>
  <si>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</si>
  <si>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</si>
  <si>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</si>
  <si>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</si>
  <si>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</si>
  <si>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</si>
  <si>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</si>
  <si>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</si>
  <si>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</si>
  <si>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</si>
  <si>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</si>
  <si>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</si>
  <si>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</si>
  <si>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</si>
  <si>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</si>
  <si>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</si>
  <si>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</si>
  <si>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</si>
  <si>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</si>
  <si>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</si>
  <si>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</si>
  <si>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</si>
  <si>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</si>
  <si>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</si>
  <si>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</si>
  <si>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</si>
  <si>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</si>
  <si>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</si>
  <si>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</si>
  <si>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</si>
  <si>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</si>
  <si>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</si>
  <si>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</si>
  <si>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</si>
  <si>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</si>
  <si>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</si>
  <si>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</si>
  <si>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</si>
  <si>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</si>
  <si>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</si>
  <si>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</si>
  <si>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</si>
  <si>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</si>
  <si>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</si>
  <si>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</si>
  <si>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</si>
  <si>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</si>
  <si>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</si>
  <si>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</si>
  <si>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</si>
  <si>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</si>
  <si>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</si>
  <si>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</si>
  <si>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</si>
  <si>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</si>
  <si>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</si>
  <si>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</si>
  <si>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</si>
  <si>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</si>
  <si>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</si>
  <si>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</si>
  <si>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</si>
  <si>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</si>
  <si>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</si>
  <si>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</si>
  <si>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</si>
  <si>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</si>
  <si>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</si>
  <si>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</si>
  <si>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</si>
  <si>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</si>
  <si>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</si>
  <si>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</si>
  <si>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</si>
  <si>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</si>
  <si>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</si>
  <si>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</si>
  <si>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</si>
  <si>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</si>
  <si>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</si>
  <si>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</si>
  <si>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</si>
  <si>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</si>
  <si>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</si>
  <si>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</si>
  <si>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</si>
  <si>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</si>
  <si>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</si>
  <si>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</si>
  <si>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</si>
  <si>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</si>
  <si>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</si>
  <si>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</si>
  <si>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</si>
  <si>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</si>
  <si>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</si>
  <si>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</si>
  <si>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</si>
  <si>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</si>
  <si>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</si>
  <si>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</si>
  <si>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</si>
  <si>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</si>
  <si>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</si>
  <si>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</si>
  <si>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</si>
  <si>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</si>
  <si>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</si>
  <si>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</si>
  <si>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</si>
  <si>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</si>
  <si>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</si>
  <si>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</si>
  <si>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</si>
  <si>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</si>
  <si>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</si>
  <si>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</si>
  <si>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</si>
  <si>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</si>
  <si>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</si>
  <si>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</si>
  <si>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</si>
  <si>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</si>
  <si>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</si>
  <si>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</si>
  <si>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</si>
  <si>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</si>
  <si>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</si>
  <si>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</si>
  <si>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</si>
  <si>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</si>
  <si>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</si>
  <si>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</si>
  <si>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</si>
  <si>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</si>
  <si>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</si>
  <si>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</si>
  <si>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</si>
  <si>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</si>
  <si>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</si>
  <si>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</si>
  <si>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</si>
  <si>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</si>
  <si>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</si>
  <si>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</si>
  <si>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</si>
  <si>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</si>
  <si>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</si>
  <si>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</si>
  <si>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</si>
  <si>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</si>
  <si>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</si>
  <si>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</si>
  <si>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</si>
  <si>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</si>
  <si>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</si>
  <si>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</si>
  <si>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</si>
  <si>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</si>
  <si>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</si>
  <si>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</si>
  <si>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</si>
  <si>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</si>
  <si>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</si>
  <si>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</si>
  <si>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</si>
  <si>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</si>
  <si>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</si>
  <si>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</si>
  <si>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</si>
  <si>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</si>
  <si>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</si>
  <si>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</si>
  <si>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</si>
  <si>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</si>
  <si>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</si>
  <si>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</si>
  <si>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</si>
  <si>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</si>
  <si>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</si>
  <si>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</si>
  <si>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</si>
  <si>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</si>
  <si>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</si>
  <si>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</si>
  <si>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</si>
  <si>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</si>
  <si>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</si>
  <si>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</si>
  <si>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</si>
  <si>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</si>
  <si>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</si>
  <si>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</si>
  <si>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</si>
  <si>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</si>
  <si>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</si>
  <si>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</si>
  <si>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</si>
  <si>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</si>
  <si>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</si>
  <si>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</si>
  <si>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</si>
  <si>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</si>
  <si>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</si>
  <si>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</si>
  <si>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</si>
  <si>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</si>
  <si>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</si>
  <si>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</si>
  <si>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</si>
  <si>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</si>
  <si>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</si>
  <si>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</si>
  <si>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</si>
  <si>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</si>
  <si>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</si>
  <si>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</si>
  <si>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</si>
  <si>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</si>
  <si>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</si>
  <si>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</si>
  <si>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</si>
  <si>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</si>
  <si>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</si>
  <si>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</si>
  <si>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</si>
  <si>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</si>
  <si>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</si>
  <si>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</si>
  <si>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</si>
  <si>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</si>
  <si>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</si>
  <si>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</si>
  <si>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</si>
  <si>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</si>
  <si>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</si>
  <si>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</si>
  <si>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</si>
  <si>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</si>
  <si>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</si>
  <si>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</si>
  <si>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</si>
  <si>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</si>
  <si>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</si>
  <si>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</si>
  <si>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</si>
  <si>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</si>
  <si>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</si>
  <si>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</si>
  <si>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</si>
  <si>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</si>
  <si>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</si>
  <si>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</si>
  <si>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</si>
  <si>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</si>
  <si>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</si>
  <si>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</si>
  <si>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</si>
  <si>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</si>
  <si>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</si>
  <si>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</si>
  <si>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</si>
  <si>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</si>
  <si>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</si>
  <si>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</si>
  <si>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</si>
  <si>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</si>
  <si>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</si>
  <si>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</si>
  <si>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</si>
  <si>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</si>
  <si>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</si>
  <si>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</si>
  <si>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</si>
  <si>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</si>
  <si>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</si>
  <si>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</si>
  <si>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</si>
  <si>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</si>
  <si>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</si>
  <si>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</si>
  <si>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</si>
  <si>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</si>
  <si>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</si>
  <si>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</si>
  <si>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</si>
  <si>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</si>
  <si>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</si>
  <si>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</si>
  <si>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</si>
  <si>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</si>
  <si>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</si>
  <si>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</si>
  <si>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</si>
  <si>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</si>
  <si>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</si>
  <si>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</si>
  <si>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</si>
  <si>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</si>
  <si>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</si>
  <si>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</si>
  <si>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</si>
  <si>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</si>
  <si>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</si>
  <si>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</si>
  <si>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</si>
  <si>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</si>
  <si>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</si>
  <si>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</si>
  <si>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</si>
  <si>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</si>
  <si>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</si>
  <si>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</si>
  <si>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</si>
  <si>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</si>
  <si>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</si>
  <si>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</si>
  <si>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</si>
  <si>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</si>
  <si>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</si>
  <si>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</si>
  <si>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</si>
  <si>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</si>
  <si>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</si>
  <si>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</si>
  <si>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</si>
  <si>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</si>
  <si>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</si>
  <si>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</si>
  <si>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</si>
  <si>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</si>
  <si>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</si>
  <si>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</si>
  <si>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</si>
  <si>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</si>
  <si>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</si>
  <si>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</si>
  <si>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</si>
  <si>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</si>
  <si>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</si>
  <si>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</si>
  <si>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</si>
  <si>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</si>
  <si>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</si>
  <si>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</si>
  <si>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</si>
  <si>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</si>
  <si>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</si>
  <si>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</si>
  <si>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</si>
  <si>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</si>
  <si>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</si>
  <si>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</si>
  <si>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</si>
  <si>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</si>
  <si>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</si>
  <si>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</si>
  <si>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</si>
  <si>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</si>
  <si>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</si>
  <si>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</si>
  <si>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</si>
  <si>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</si>
  <si>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</si>
  <si>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</si>
  <si>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</si>
  <si>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</si>
  <si>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</si>
  <si>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</si>
  <si>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</si>
  <si>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</si>
  <si>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</si>
  <si>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</si>
  <si>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</si>
  <si>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</si>
  <si>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</si>
  <si>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</si>
  <si>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</si>
  <si>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</si>
  <si>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</si>
  <si>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</si>
  <si>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</si>
  <si>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</si>
  <si>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</si>
  <si>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</si>
  <si>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</si>
  <si>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</si>
  <si>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</si>
  <si>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</si>
  <si>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</si>
  <si>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</si>
  <si>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</si>
  <si>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</si>
  <si>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</si>
  <si>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</si>
  <si>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</si>
  <si>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</si>
  <si>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</si>
  <si>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</si>
  <si>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</si>
  <si>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</si>
  <si>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</si>
  <si>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</si>
  <si>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</si>
  <si>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</si>
  <si>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</si>
  <si>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</si>
  <si>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</si>
  <si>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</si>
  <si>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</si>
  <si>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</si>
  <si>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</si>
  <si>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</si>
  <si>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</si>
  <si>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</si>
  <si>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</si>
  <si>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</si>
  <si>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</si>
  <si>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</si>
  <si>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</si>
  <si>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</si>
  <si>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</si>
  <si>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</si>
  <si>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</si>
  <si>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</si>
  <si>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</si>
  <si>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</si>
  <si>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</si>
  <si>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</si>
  <si>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</si>
  <si>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</si>
  <si>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</si>
  <si>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</si>
  <si>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</si>
  <si>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</si>
  <si>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</si>
  <si>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</si>
  <si>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</si>
  <si>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</si>
  <si>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</si>
  <si>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</si>
  <si>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</si>
  <si>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</si>
  <si>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</si>
  <si>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</si>
  <si>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</si>
  <si>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</si>
  <si>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</si>
  <si>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</si>
  <si>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</si>
  <si>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</si>
  <si>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</si>
  <si>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</si>
  <si>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</si>
  <si>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</si>
  <si>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</si>
  <si>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</si>
  <si>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</si>
  <si>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</si>
  <si>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</si>
  <si>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</si>
  <si>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</si>
  <si>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</si>
  <si>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</si>
  <si>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</si>
  <si>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</si>
  <si>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</si>
  <si>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</si>
  <si>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</si>
  <si>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</si>
  <si>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</si>
  <si>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</si>
  <si>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</si>
  <si>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</si>
  <si>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</si>
  <si>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</si>
  <si>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</si>
  <si>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</si>
  <si>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</si>
  <si>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</si>
  <si>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</si>
  <si>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</si>
  <si>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</si>
  <si>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</si>
  <si>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</si>
  <si>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</si>
  <si>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</si>
  <si>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</si>
  <si>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</si>
  <si>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</si>
  <si>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</si>
  <si>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</si>
  <si>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</si>
  <si>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</si>
  <si>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</si>
  <si>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</si>
  <si>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</si>
  <si>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</si>
  <si>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</si>
  <si>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</si>
  <si>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</si>
  <si>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</si>
  <si>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</si>
  <si>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</si>
  <si>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</si>
  <si>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</si>
  <si>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</si>
  <si>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</si>
  <si>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</si>
  <si>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</si>
  <si>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</si>
  <si>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</si>
  <si>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</si>
  <si>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</si>
  <si>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</si>
  <si>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</si>
  <si>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</si>
  <si>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</si>
  <si>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</si>
  <si>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</si>
  <si>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</si>
  <si>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</si>
  <si>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</si>
  <si>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</si>
  <si>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</si>
  <si>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</si>
  <si>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</si>
  <si>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</si>
  <si>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</si>
  <si>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</si>
  <si>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</si>
  <si>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</si>
  <si>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</si>
  <si>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</si>
  <si>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</si>
  <si>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</si>
  <si>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</si>
  <si>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</si>
  <si>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</si>
  <si>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</si>
  <si>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</si>
  <si>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</si>
  <si>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</si>
  <si>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</si>
  <si>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</si>
  <si>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</si>
  <si>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</si>
  <si>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</si>
  <si>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</si>
  <si>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</si>
  <si>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</si>
  <si>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</si>
  <si>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</si>
  <si>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</si>
  <si>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</si>
  <si>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</si>
  <si>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</si>
  <si>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</si>
  <si>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</si>
  <si>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</si>
  <si>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</si>
  <si>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</si>
  <si>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</si>
  <si>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</si>
  <si>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</si>
  <si>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</si>
  <si>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</si>
  <si>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</si>
  <si>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</si>
  <si>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</si>
  <si>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</si>
  <si>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</si>
  <si>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</si>
  <si>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</si>
  <si>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</si>
  <si>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</si>
  <si>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</si>
  <si>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</si>
  <si>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</si>
  <si>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</si>
  <si>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</si>
  <si>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</si>
  <si>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</si>
  <si>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</si>
  <si>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</si>
  <si>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</si>
  <si>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</si>
  <si>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</si>
  <si>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</si>
  <si>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</si>
  <si>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</si>
  <si>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</si>
  <si>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</si>
  <si>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</si>
  <si>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</si>
  <si>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</si>
  <si>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</si>
  <si>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</si>
  <si>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</si>
  <si>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</si>
  <si>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</si>
  <si>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</si>
  <si>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</si>
  <si>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</si>
  <si>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</si>
  <si>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</si>
  <si>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</si>
  <si>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</si>
  <si>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</si>
  <si>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</si>
  <si>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</si>
  <si>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</si>
  <si>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</si>
  <si>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</si>
  <si>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</si>
  <si>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</si>
  <si>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</si>
  <si>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</si>
  <si>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</si>
  <si>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</si>
  <si>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</si>
  <si>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</si>
  <si>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</si>
  <si>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</si>
  <si>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</si>
  <si>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</si>
  <si>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</si>
  <si>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</si>
  <si>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</si>
  <si>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</si>
  <si>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</si>
  <si>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</si>
  <si>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</si>
  <si>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</si>
  <si>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</si>
  <si>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</si>
  <si>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</si>
  <si>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</si>
  <si>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</si>
  <si>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</si>
  <si>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</si>
  <si>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</si>
  <si>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</si>
  <si>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</si>
  <si>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</si>
  <si>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</si>
  <si>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</si>
  <si>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</si>
  <si>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</si>
  <si>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</si>
  <si>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</si>
  <si>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</si>
  <si>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</si>
  <si>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</si>
  <si>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</si>
  <si>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</si>
  <si>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</si>
  <si>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</si>
  <si>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</si>
  <si>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</si>
  <si>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</si>
  <si>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</si>
  <si>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</si>
  <si>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</si>
  <si>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</si>
  <si>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</si>
  <si>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</si>
  <si>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</si>
  <si>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</si>
  <si>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</si>
  <si>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</si>
  <si>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</si>
  <si>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</si>
  <si>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</si>
  <si>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</si>
  <si>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</si>
  <si>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</si>
  <si>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</si>
  <si>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</si>
  <si>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</si>
  <si>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</si>
  <si>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</si>
  <si>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</si>
  <si>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</si>
  <si>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</si>
  <si>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</si>
  <si>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</si>
  <si>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</si>
  <si>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</si>
  <si>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</si>
  <si>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</si>
  <si>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</si>
  <si>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</si>
  <si>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</si>
  <si>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</si>
  <si>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</si>
  <si>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</si>
  <si>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</si>
  <si>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</si>
  <si>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</si>
  <si>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</si>
  <si>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</si>
  <si>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</si>
  <si>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</si>
  <si>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</si>
  <si>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</si>
  <si>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</si>
  <si>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</si>
  <si>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</si>
  <si>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</si>
  <si>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</si>
  <si>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</si>
  <si>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</si>
  <si>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</si>
  <si>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</si>
  <si>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</si>
  <si>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</si>
  <si>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</si>
  <si>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</si>
  <si>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</si>
  <si>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</si>
  <si>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</si>
  <si>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</si>
  <si>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</si>
  <si>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</si>
  <si>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</si>
  <si>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</si>
  <si>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</si>
  <si>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</si>
  <si>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</si>
  <si>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</si>
  <si>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</si>
  <si>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</si>
  <si>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</si>
  <si>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</si>
  <si>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</si>
  <si>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</si>
  <si>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</si>
  <si>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</si>
  <si>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</si>
  <si>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</si>
  <si>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</si>
  <si>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</si>
  <si>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</si>
  <si>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</si>
  <si>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</si>
  <si>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</si>
  <si>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</si>
  <si>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</si>
  <si>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</si>
  <si>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</si>
  <si>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</si>
  <si>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</si>
  <si>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</si>
  <si>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</si>
  <si>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</si>
  <si>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</si>
  <si>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</si>
  <si>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</si>
  <si>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</si>
  <si>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</si>
  <si>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</si>
  <si>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</si>
  <si>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</si>
  <si>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</si>
  <si>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</si>
  <si>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</si>
  <si>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</si>
  <si>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</si>
  <si>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</si>
  <si>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</si>
  <si>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</si>
  <si>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</si>
  <si>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</si>
  <si>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</si>
  <si>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</si>
  <si>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</si>
  <si>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</si>
  <si>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</si>
  <si>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</si>
  <si>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</si>
  <si>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</si>
  <si>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</si>
  <si>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</si>
  <si>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</si>
  <si>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</si>
  <si>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</si>
  <si>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</si>
  <si>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</si>
  <si>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</si>
  <si>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</si>
  <si>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</si>
  <si>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</si>
  <si>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</si>
  <si>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</si>
  <si>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</si>
  <si>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</si>
  <si>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</si>
  <si>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</si>
  <si>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</si>
  <si>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</si>
  <si>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</si>
  <si>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</si>
  <si>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</si>
  <si>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</si>
  <si>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</si>
  <si>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</si>
  <si>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</si>
  <si>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</si>
  <si>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</si>
  <si>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</si>
  <si>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</si>
  <si>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</si>
  <si>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</si>
  <si>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</si>
  <si>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</si>
  <si>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</si>
  <si>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</si>
  <si>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</si>
  <si>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</si>
  <si>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</si>
  <si>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</si>
  <si>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</si>
  <si>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</si>
  <si>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</si>
  <si>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</si>
  <si>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</si>
  <si>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</si>
  <si>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</si>
  <si>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</si>
  <si>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</si>
  <si>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</si>
  <si>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</si>
  <si>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</si>
  <si>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</si>
  <si>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</si>
  <si>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</si>
  <si>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</si>
  <si>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</si>
  <si>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</si>
  <si>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</si>
  <si>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</si>
  <si>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</si>
  <si>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</si>
  <si>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</si>
  <si>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</si>
  <si>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</si>
  <si>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</si>
  <si>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</si>
  <si>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</si>
  <si>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</si>
  <si>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</si>
  <si>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</si>
  <si>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</si>
  <si>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</si>
  <si>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</si>
  <si>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</si>
  <si>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</si>
  <si>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</si>
  <si>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</si>
  <si>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</si>
  <si>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</si>
  <si>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</si>
  <si>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</si>
  <si>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</si>
  <si>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</si>
  <si>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</si>
  <si>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</si>
  <si>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</si>
  <si>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</si>
  <si>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</si>
  <si>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</si>
  <si>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</si>
  <si>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</si>
  <si>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</si>
  <si>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</si>
  <si>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</si>
  <si>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</si>
  <si>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</si>
  <si>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</si>
  <si>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</si>
  <si>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</si>
  <si>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</si>
  <si>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</si>
  <si>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</si>
  <si>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</si>
  <si>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</si>
  <si>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</si>
  <si>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</si>
  <si>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</si>
  <si>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</si>
  <si>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</si>
  <si>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</si>
  <si>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</si>
  <si>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</si>
  <si>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</si>
  <si>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</si>
  <si>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</si>
  <si>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</si>
  <si>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</si>
  <si>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</si>
  <si>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</si>
  <si>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</si>
  <si>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</si>
  <si>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</si>
  <si>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</si>
  <si>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</si>
  <si>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</si>
  <si>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</si>
  <si>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</si>
  <si>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</si>
  <si>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</si>
  <si>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</si>
  <si>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</si>
  <si>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</si>
  <si>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</si>
  <si>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</si>
  <si>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</si>
  <si>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</si>
  <si>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</si>
  <si>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</si>
  <si>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</si>
  <si>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</si>
  <si>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</si>
  <si>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</si>
  <si>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</si>
  <si>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</si>
  <si>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</si>
  <si>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</si>
  <si>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</si>
  <si>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</si>
  <si>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</si>
  <si>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</si>
  <si>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</si>
  <si>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</si>
  <si>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</si>
  <si>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</si>
  <si>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</si>
  <si>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</si>
  <si>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</si>
  <si>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</si>
  <si>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</si>
  <si>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</si>
  <si>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</si>
  <si>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</si>
  <si>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</si>
  <si>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</si>
  <si>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</si>
  <si>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</si>
  <si>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</si>
  <si>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</si>
  <si>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</si>
  <si>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</si>
  <si>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</si>
  <si>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</si>
  <si>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</si>
  <si>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</si>
  <si>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</si>
  <si>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</si>
  <si>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</si>
  <si>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</si>
  <si>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</si>
  <si>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</si>
  <si>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</si>
  <si>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</si>
  <si>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</si>
  <si>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</si>
  <si>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</si>
  <si>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</si>
  <si>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</si>
  <si>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</si>
  <si>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</si>
  <si>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</si>
  <si>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</si>
  <si>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</si>
  <si>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</si>
  <si>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</si>
  <si>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</si>
  <si>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</si>
  <si>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</si>
  <si>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</si>
  <si>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</si>
  <si>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</si>
  <si>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</si>
  <si>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</si>
  <si>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</si>
  <si>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</si>
  <si>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</si>
  <si>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</si>
  <si>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</si>
  <si>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</si>
  <si>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</si>
  <si>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</si>
  <si>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</si>
  <si>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</si>
  <si>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</si>
  <si>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</si>
  <si>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</si>
  <si>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</si>
  <si>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</si>
  <si>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</si>
  <si>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</si>
  <si>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</si>
  <si>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</si>
  <si>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</si>
  <si>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</si>
  <si>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</si>
  <si>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</si>
  <si>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</si>
  <si>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</si>
  <si>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</si>
  <si>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</si>
  <si>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</si>
  <si>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</si>
  <si>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</si>
  <si>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</si>
  <si>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</si>
  <si>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</si>
  <si>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</si>
  <si>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</si>
  <si>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</si>
  <si>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</si>
  <si>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</si>
  <si>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</si>
  <si>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</si>
  <si>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</si>
  <si>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</si>
  <si>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</si>
  <si>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</si>
  <si>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</si>
  <si>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</si>
  <si>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</si>
  <si>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</si>
  <si>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</si>
  <si>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</si>
  <si>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</si>
  <si>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</si>
  <si>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</si>
  <si>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</si>
  <si>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</si>
  <si>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</si>
  <si>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</si>
  <si>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</si>
  <si>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</si>
  <si>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</si>
  <si>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</si>
  <si>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</si>
  <si>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</si>
  <si>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</si>
  <si>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</si>
  <si>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</si>
  <si>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</si>
  <si>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</si>
  <si>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</si>
  <si>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</si>
  <si>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</si>
  <si>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</si>
  <si>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</si>
  <si>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</si>
  <si>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</si>
  <si>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</si>
  <si>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</si>
  <si>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</si>
  <si>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</si>
  <si>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</si>
  <si>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</si>
  <si>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</si>
  <si>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</si>
  <si>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</si>
  <si>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</si>
  <si>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</si>
  <si>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</si>
  <si>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</si>
  <si>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</si>
  <si>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</si>
  <si>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</si>
  <si>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</si>
  <si>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</si>
  <si>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</si>
  <si>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</si>
  <si>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</si>
  <si>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</si>
  <si>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</si>
  <si>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</si>
  <si>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</si>
  <si>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</si>
  <si>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</si>
  <si>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</si>
  <si>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</si>
  <si>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</si>
  <si>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</si>
  <si>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</si>
  <si>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</si>
  <si>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</si>
  <si>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</si>
  <si>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</si>
  <si>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</si>
  <si>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</si>
  <si>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</si>
  <si>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</si>
  <si>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</si>
  <si>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</si>
  <si>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</si>
  <si>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</si>
  <si>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</si>
  <si>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</si>
  <si>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</si>
  <si>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</si>
  <si>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</si>
  <si>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</si>
  <si>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</si>
  <si>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</si>
  <si>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</si>
  <si>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</si>
  <si>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</si>
  <si>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</si>
  <si>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</si>
  <si>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</si>
  <si>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</si>
  <si>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</si>
  <si>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</si>
  <si>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</si>
  <si>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</si>
  <si>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</si>
  <si>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</si>
  <si>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</si>
  <si>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</si>
  <si>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</si>
  <si>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</si>
  <si>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</si>
  <si>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</si>
  <si>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</si>
  <si>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</si>
  <si>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</si>
  <si>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</si>
  <si>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</si>
  <si>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</si>
  <si>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</si>
  <si>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</si>
  <si>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</si>
  <si>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</si>
  <si>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</si>
  <si>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</si>
  <si>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</si>
  <si>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</si>
  <si>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</si>
  <si>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</si>
  <si>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</si>
  <si>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</si>
  <si>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</si>
  <si>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</si>
  <si>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</si>
  <si>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</si>
  <si>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</si>
  <si>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</si>
  <si>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</si>
  <si>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</si>
  <si>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</si>
  <si>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</si>
  <si>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</si>
  <si>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</si>
  <si>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</si>
  <si>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</si>
  <si>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</si>
  <si>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</si>
  <si>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</si>
  <si>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</si>
  <si>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</si>
  <si>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</si>
  <si>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</si>
  <si>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</si>
  <si>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</si>
  <si>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</si>
  <si>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</si>
  <si>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</si>
  <si>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</si>
  <si>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</si>
  <si>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</si>
  <si>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</si>
  <si>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</si>
  <si>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</si>
  <si>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</si>
  <si>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</si>
  <si>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</si>
  <si>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</si>
  <si>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</si>
  <si>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</si>
  <si>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</si>
  <si>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</si>
  <si>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</si>
  <si>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</si>
  <si>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</si>
  <si>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</si>
  <si>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</si>
  <si>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</si>
  <si>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</si>
  <si>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</si>
  <si>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</si>
  <si>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</si>
  <si>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</si>
  <si>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</si>
  <si>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</si>
  <si>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</si>
  <si>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</si>
  <si>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</si>
  <si>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</si>
  <si>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</si>
  <si>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</si>
  <si>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</si>
  <si>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</si>
  <si>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</si>
  <si>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</si>
  <si>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</si>
  <si>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</si>
  <si>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</si>
  <si>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</si>
  <si>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</si>
  <si>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</si>
  <si>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</si>
  <si>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</si>
  <si>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</si>
  <si>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</si>
  <si>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</si>
  <si>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</si>
  <si>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</si>
  <si>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</si>
  <si>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</si>
  <si>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</si>
  <si>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</si>
  <si>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</si>
  <si>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</si>
  <si>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</si>
  <si>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</si>
  <si>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</si>
  <si>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</si>
  <si>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</si>
  <si>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</si>
  <si>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</si>
  <si>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</si>
  <si>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</si>
  <si>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</si>
  <si>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</si>
  <si>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</si>
  <si>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</si>
  <si>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</si>
  <si>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</si>
  <si>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</si>
  <si>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</si>
  <si>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</si>
  <si>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</si>
  <si>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</si>
  <si>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</si>
  <si>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</si>
  <si>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</si>
  <si>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</si>
  <si>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</si>
  <si>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</si>
  <si>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</si>
  <si>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</si>
  <si>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</si>
  <si>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</si>
  <si>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</si>
  <si>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</si>
  <si>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</si>
  <si>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</si>
  <si>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</si>
  <si>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</si>
  <si>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</si>
  <si>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</si>
  <si>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</si>
  <si>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</si>
  <si>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</si>
  <si>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</si>
  <si>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</si>
  <si>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</si>
  <si>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</si>
  <si>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</si>
  <si>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</si>
  <si>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</si>
  <si>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</si>
  <si>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</si>
  <si>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</si>
  <si>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</si>
  <si>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</si>
  <si>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</si>
  <si>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</si>
  <si>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</si>
  <si>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</si>
  <si>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</si>
  <si>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</si>
  <si>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</si>
  <si>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</si>
  <si>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</si>
  <si>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</si>
  <si>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</si>
  <si>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</si>
  <si>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</si>
  <si>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</si>
  <si>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</si>
  <si>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</si>
  <si>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</si>
  <si>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</si>
  <si>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</si>
  <si>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</si>
  <si>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</si>
  <si>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</si>
  <si>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</si>
  <si>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</si>
  <si>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</si>
  <si>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</si>
  <si>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</si>
  <si>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</si>
  <si>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</si>
  <si>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</si>
  <si>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</si>
  <si>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</si>
  <si>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</si>
  <si>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</si>
  <si>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</si>
  <si>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</si>
  <si>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</si>
  <si>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</si>
  <si>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</si>
  <si>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</si>
  <si>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</si>
  <si>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</si>
  <si>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</si>
  <si>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</si>
  <si>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</si>
  <si>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</si>
  <si>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</si>
  <si>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</si>
  <si>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</si>
  <si>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</si>
  <si>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</si>
  <si>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</si>
  <si>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</si>
  <si>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</si>
  <si>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</si>
  <si>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</si>
  <si>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</si>
  <si>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</si>
  <si>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</si>
  <si>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</si>
  <si>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</si>
  <si>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</si>
  <si>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</si>
  <si>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</si>
  <si>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</si>
  <si>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</si>
  <si>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</si>
  <si>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</si>
  <si>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</si>
  <si>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</si>
  <si>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</si>
  <si>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</si>
  <si>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</si>
  <si>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</si>
  <si>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</si>
  <si>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</si>
  <si>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</si>
  <si>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</si>
  <si>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</si>
  <si>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</si>
  <si>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</si>
  <si>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</si>
  <si>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</si>
  <si>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</si>
  <si>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</si>
  <si>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</si>
  <si>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</si>
  <si>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</si>
  <si>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</si>
  <si>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</si>
  <si>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</si>
  <si>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</si>
  <si>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</si>
  <si>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</si>
  <si>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</si>
  <si>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</si>
  <si>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</si>
  <si>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</si>
  <si>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</si>
  <si>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</si>
  <si>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</si>
  <si>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</si>
  <si>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</si>
  <si>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</si>
  <si>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</si>
  <si>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</si>
  <si>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</si>
  <si>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</si>
  <si>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</si>
  <si>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</si>
  <si>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</si>
  <si>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</si>
  <si>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</si>
  <si>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</si>
  <si>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</si>
  <si>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</si>
  <si>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</si>
  <si>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</si>
  <si>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</si>
  <si>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</si>
  <si>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</si>
  <si>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</si>
  <si>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</si>
  <si>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</si>
  <si>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</si>
  <si>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</si>
  <si>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</si>
  <si>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</si>
  <si>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</si>
  <si>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</si>
  <si>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</si>
  <si>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</si>
  <si>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</si>
  <si>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</si>
  <si>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</si>
  <si>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</si>
  <si>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</si>
  <si>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</si>
  <si>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</si>
  <si>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</si>
  <si>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</si>
  <si>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</si>
  <si>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</si>
  <si>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</si>
  <si>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</si>
  <si>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</si>
  <si>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</si>
  <si>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</si>
  <si>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</si>
  <si>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</si>
  <si>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</si>
  <si>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</si>
  <si>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</si>
  <si>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</si>
  <si>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</si>
  <si>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</si>
  <si>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</si>
  <si>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</si>
  <si>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</si>
  <si>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</si>
  <si>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</si>
  <si>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</si>
  <si>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</si>
  <si>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</si>
  <si>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</si>
  <si>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</si>
  <si>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</si>
  <si>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</si>
  <si>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</si>
  <si>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</si>
  <si>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</si>
  <si>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</si>
  <si>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</si>
  <si>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</si>
  <si>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</si>
  <si>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</si>
  <si>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</si>
  <si>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</si>
  <si>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</si>
  <si>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</si>
  <si>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</si>
  <si>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</si>
  <si>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</si>
  <si>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</si>
  <si>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</si>
  <si>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</si>
  <si>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</si>
  <si>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</si>
  <si>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</si>
  <si>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</si>
  <si>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</si>
  <si>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</si>
  <si>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</si>
  <si>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</si>
  <si>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</si>
  <si>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</si>
  <si>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</si>
  <si>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</si>
  <si>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</si>
  <si>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</si>
  <si>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</si>
  <si>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</si>
  <si>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</si>
  <si>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</si>
  <si>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</si>
  <si>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</si>
  <si>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</si>
  <si>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</si>
  <si>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</si>
  <si>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</si>
  <si>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</si>
  <si>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</si>
  <si>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</si>
  <si>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</si>
  <si>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</si>
  <si>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</si>
  <si>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</si>
  <si>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</si>
  <si>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</si>
  <si>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</si>
  <si>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</si>
  <si>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</si>
  <si>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</si>
  <si>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</si>
  <si>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</si>
  <si>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</si>
  <si>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</si>
  <si>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</si>
  <si>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</si>
  <si>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</si>
  <si>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</si>
  <si>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</si>
  <si>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</si>
  <si>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</si>
  <si>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</si>
  <si>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</si>
  <si>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</si>
  <si>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</si>
  <si>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</si>
  <si>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</si>
  <si>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</si>
  <si>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</si>
  <si>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</si>
  <si>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</si>
  <si>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</si>
  <si>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</si>
  <si>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</si>
  <si>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</si>
  <si>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</si>
  <si>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</si>
  <si>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</si>
  <si>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</si>
  <si>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</si>
  <si>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</si>
  <si>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</si>
  <si>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</si>
  <si>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</si>
  <si>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</si>
  <si>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</si>
  <si>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</si>
  <si>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</si>
  <si>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</si>
  <si>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</si>
  <si>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</si>
  <si>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</si>
  <si>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</si>
  <si>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</si>
  <si>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</si>
  <si>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</si>
  <si>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</si>
  <si>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</si>
  <si>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</si>
  <si>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</si>
  <si>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</si>
  <si>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</si>
  <si>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</si>
  <si>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</si>
  <si>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</si>
  <si>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</si>
  <si>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</si>
  <si>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</si>
  <si>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</si>
  <si>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</si>
  <si>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</si>
  <si>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</si>
  <si>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</si>
  <si>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</si>
  <si>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</si>
  <si>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</si>
  <si>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</si>
  <si>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</si>
  <si>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</si>
  <si>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</si>
  <si>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</si>
  <si>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</si>
  <si>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</si>
  <si>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</si>
  <si>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</si>
  <si>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</si>
  <si>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</si>
  <si>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</si>
  <si>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</si>
  <si>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</si>
  <si>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</si>
  <si>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</si>
  <si>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</si>
  <si>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</si>
  <si>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</si>
  <si>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</si>
  <si>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</si>
  <si>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</si>
  <si>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</si>
  <si>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</si>
  <si>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</si>
  <si>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</si>
  <si>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</si>
  <si>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</si>
  <si>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</si>
  <si>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</si>
  <si>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</si>
  <si>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</si>
  <si>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</si>
  <si>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</si>
  <si>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</si>
  <si>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</si>
  <si>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</si>
  <si>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</si>
  <si>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</si>
  <si>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</si>
  <si>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</si>
  <si>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</si>
  <si>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</si>
  <si>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</si>
  <si>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</si>
  <si>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</si>
  <si>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</si>
  <si>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</si>
  <si>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</si>
  <si>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</si>
  <si>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</si>
  <si>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</si>
  <si>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</si>
  <si>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</si>
  <si>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</si>
  <si>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</si>
  <si>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</si>
  <si>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</si>
  <si>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</si>
  <si>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</si>
  <si>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</si>
  <si>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</si>
  <si>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</si>
  <si>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</si>
  <si>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</si>
  <si>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</si>
  <si>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</si>
  <si>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</si>
  <si>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</si>
  <si>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</si>
  <si>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</si>
  <si>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</si>
  <si>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</si>
  <si>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</si>
  <si>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</si>
  <si>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</si>
  <si>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</si>
  <si>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</si>
  <si>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</si>
  <si>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</si>
  <si>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</si>
  <si>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</si>
  <si>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</si>
  <si>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</si>
  <si>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</si>
  <si>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</si>
  <si>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</si>
  <si>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</si>
  <si>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</si>
  <si>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</si>
  <si>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</si>
  <si>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</si>
  <si>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</si>
  <si>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</si>
  <si>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</si>
  <si>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</si>
  <si>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</si>
  <si>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</si>
  <si>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</si>
  <si>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</si>
  <si>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</si>
  <si>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</si>
  <si>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</si>
  <si>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</si>
  <si>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</si>
  <si>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</si>
  <si>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</si>
  <si>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</si>
  <si>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</si>
  <si>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</si>
  <si>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</si>
  <si>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</si>
  <si>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</si>
  <si>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</si>
  <si>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</si>
  <si>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</si>
  <si>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</si>
  <si>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</si>
  <si>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</si>
  <si>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</si>
  <si>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</si>
  <si>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</si>
  <si>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</si>
  <si>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</si>
  <si>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</si>
  <si>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</si>
  <si>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</si>
  <si>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</si>
  <si>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</si>
  <si>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</si>
  <si>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</si>
  <si>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</si>
  <si>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</si>
  <si>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</si>
  <si>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</si>
  <si>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</si>
  <si>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</si>
  <si>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</si>
  <si>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</si>
  <si>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</si>
  <si>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</si>
  <si>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</si>
  <si>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</si>
  <si>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</si>
  <si>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</si>
  <si>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</si>
  <si>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</si>
  <si>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</si>
  <si>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</si>
  <si>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</si>
  <si>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</si>
  <si>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</si>
  <si>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</si>
  <si>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</si>
  <si>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</si>
  <si>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</si>
  <si>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</si>
  <si>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</si>
  <si>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</si>
  <si>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</si>
  <si>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</si>
  <si>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</si>
  <si>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</si>
  <si>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</si>
  <si>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</si>
  <si>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</si>
  <si>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</si>
  <si>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</si>
  <si>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</si>
  <si>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</si>
  <si>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</si>
  <si>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</si>
  <si>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</si>
  <si>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</si>
  <si>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</si>
  <si>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</si>
  <si>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</si>
  <si>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</si>
  <si>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</si>
  <si>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</si>
  <si>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</si>
  <si>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</si>
  <si>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</si>
  <si>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</si>
  <si>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</si>
  <si>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</si>
  <si>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</si>
  <si>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</si>
  <si>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</si>
  <si>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</si>
  <si>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</si>
  <si>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</si>
  <si>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</si>
  <si>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</si>
  <si>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</si>
  <si>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</si>
  <si>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</si>
  <si>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</si>
  <si>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</si>
  <si>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</si>
  <si>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</si>
  <si>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</si>
  <si>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</si>
  <si>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</si>
  <si>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</si>
  <si>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</si>
  <si>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</si>
  <si>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</si>
  <si>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</si>
  <si>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</si>
  <si>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</si>
  <si>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</si>
  <si>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</si>
  <si>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</si>
  <si>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</si>
  <si>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</si>
  <si>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</si>
  <si>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</si>
  <si>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</si>
  <si>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</si>
  <si>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</si>
  <si>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</si>
  <si>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</si>
  <si>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</si>
  <si>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</si>
  <si>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</si>
  <si>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</si>
  <si>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</si>
  <si>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</si>
  <si>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</si>
  <si>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</si>
  <si>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</si>
  <si>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</si>
  <si>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</si>
  <si>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</si>
  <si>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</si>
  <si>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</si>
  <si>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</si>
  <si>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</si>
  <si>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</si>
  <si>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</si>
  <si>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</si>
  <si>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</si>
  <si>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</si>
  <si>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</si>
  <si>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</si>
  <si>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</si>
  <si>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</si>
  <si>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</si>
  <si>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</si>
  <si>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</si>
  <si>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</si>
  <si>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</si>
  <si>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</si>
  <si>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</si>
  <si>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</si>
  <si>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</si>
  <si>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</si>
  <si>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</si>
  <si>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</si>
  <si>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</si>
  <si>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</si>
  <si>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</si>
  <si>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</si>
  <si>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</si>
  <si>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</si>
  <si>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</si>
  <si>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</si>
  <si>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</si>
  <si>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</si>
  <si>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</si>
  <si>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</si>
  <si>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</si>
  <si>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</si>
  <si>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</si>
  <si>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</si>
  <si>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</si>
  <si>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</si>
  <si>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</si>
  <si>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</si>
  <si>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</si>
  <si>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</si>
  <si>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</si>
  <si>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</si>
  <si>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</si>
  <si>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</si>
  <si>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</si>
  <si>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</si>
  <si>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</si>
  <si>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</si>
  <si>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</si>
  <si>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</si>
  <si>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</si>
  <si>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</si>
  <si>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</si>
  <si>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</si>
  <si>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</si>
  <si>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</si>
  <si>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</si>
  <si>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</si>
  <si>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</si>
  <si>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</si>
  <si>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</si>
  <si>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</si>
  <si>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</si>
  <si>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</si>
  <si>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</si>
  <si>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</si>
  <si>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</si>
  <si>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</si>
  <si>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</si>
  <si>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</si>
  <si>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</si>
  <si>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</si>
  <si>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</si>
  <si>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</si>
  <si>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</si>
  <si>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</si>
  <si>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</si>
  <si>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</si>
  <si>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</si>
  <si>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</si>
  <si>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</si>
  <si>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</si>
  <si>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</si>
  <si>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</si>
  <si>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</si>
  <si>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</si>
  <si>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</si>
  <si>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</si>
  <si>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</si>
  <si>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</si>
  <si>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</si>
  <si>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</si>
  <si>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</si>
  <si>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</si>
  <si>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</si>
  <si>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</si>
  <si>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</si>
  <si>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</si>
  <si>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</si>
  <si>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</si>
  <si>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</si>
  <si>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</si>
  <si>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</si>
  <si>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</si>
  <si>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</si>
  <si>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</si>
  <si>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</si>
  <si>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</si>
  <si>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</si>
  <si>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</si>
  <si>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</si>
  <si>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</si>
  <si>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</si>
  <si>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</si>
  <si>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</si>
  <si>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</si>
  <si>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</si>
  <si>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</si>
  <si>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</si>
  <si>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</si>
  <si>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</si>
  <si>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</si>
  <si>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</si>
  <si>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</si>
  <si>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</si>
  <si>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</si>
  <si>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</si>
  <si>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</si>
  <si>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</si>
  <si>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</si>
  <si>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</si>
  <si>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</si>
  <si>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</si>
  <si>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</si>
  <si>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</si>
  <si>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</si>
  <si>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</si>
  <si>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</si>
  <si>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</si>
  <si>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</si>
  <si>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</si>
  <si>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</si>
  <si>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</si>
  <si>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</si>
  <si>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</si>
  <si>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</si>
  <si>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</si>
  <si>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</si>
  <si>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</si>
  <si>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</si>
  <si>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</si>
  <si>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</si>
  <si>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</si>
  <si>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</si>
  <si>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</si>
  <si>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</si>
  <si>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</si>
  <si>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</si>
  <si>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</si>
  <si>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</si>
  <si>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</si>
  <si>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</si>
  <si>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</si>
  <si>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</si>
  <si>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</si>
  <si>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</si>
  <si>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</si>
  <si>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</si>
  <si>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</si>
  <si>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</si>
  <si>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</si>
  <si>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</si>
  <si>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</si>
  <si>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</si>
  <si>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</si>
  <si>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</si>
  <si>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</si>
  <si>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</si>
  <si>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</si>
  <si>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</si>
  <si>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</si>
  <si>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</si>
  <si>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</si>
  <si>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</si>
  <si>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</si>
  <si>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</si>
  <si>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</si>
  <si>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</si>
  <si>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</si>
  <si>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</si>
  <si>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</si>
  <si>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</si>
  <si>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</si>
  <si>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</si>
  <si>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</si>
  <si>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</si>
  <si>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</si>
  <si>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</si>
  <si>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</si>
  <si>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</si>
  <si>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</si>
  <si>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</si>
  <si>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</si>
  <si>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</si>
  <si>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</si>
  <si>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</si>
  <si>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</si>
  <si>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</si>
  <si>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</si>
  <si>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</si>
  <si>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</si>
  <si>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</si>
  <si>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</si>
  <si>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</si>
  <si>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</si>
  <si>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</si>
  <si>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</si>
  <si>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</si>
  <si>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</si>
  <si>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</si>
  <si>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</si>
  <si>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</si>
  <si>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</si>
  <si>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</si>
  <si>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</si>
  <si>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</si>
  <si>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</si>
  <si>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</si>
  <si>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</si>
  <si>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</si>
  <si>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</si>
  <si>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</si>
  <si>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</si>
  <si>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</si>
  <si>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</si>
  <si>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</si>
  <si>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</si>
  <si>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</si>
  <si>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</si>
  <si>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</si>
  <si>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</si>
  <si>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</si>
  <si>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</si>
  <si>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</si>
  <si>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</si>
  <si>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</si>
  <si>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</si>
  <si>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</si>
  <si>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</si>
  <si>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</si>
  <si>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</si>
  <si>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</si>
  <si>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</si>
  <si>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</si>
  <si>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</si>
  <si>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</si>
  <si>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</si>
  <si>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</si>
  <si>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</si>
  <si>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</si>
  <si>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</si>
  <si>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</si>
  <si>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</si>
  <si>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</si>
  <si>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</si>
  <si>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</si>
  <si>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</si>
  <si>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</si>
  <si>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</si>
  <si>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</si>
  <si>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</si>
  <si>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</si>
  <si>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</si>
  <si>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</si>
  <si>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</si>
  <si>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</si>
  <si>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</si>
  <si>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</si>
  <si>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</si>
  <si>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</si>
  <si>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</si>
  <si>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</si>
  <si>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</si>
  <si>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</si>
  <si>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</si>
  <si>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</si>
  <si>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</si>
  <si>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</si>
  <si>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</si>
  <si>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</si>
  <si>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</si>
  <si>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</si>
  <si>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</si>
  <si>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</si>
  <si>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</si>
  <si>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</si>
  <si>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</si>
  <si>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</si>
  <si>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</si>
  <si>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</si>
  <si>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</si>
  <si>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</si>
  <si>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</si>
  <si>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</si>
  <si>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</si>
  <si>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</si>
  <si>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</si>
  <si>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</si>
  <si>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</si>
  <si>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</si>
  <si>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</si>
  <si>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</si>
  <si>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</si>
  <si>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</si>
  <si>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</si>
  <si>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</si>
  <si>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</si>
  <si>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</si>
  <si>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</si>
  <si>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</si>
  <si>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</si>
  <si>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</si>
  <si>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</si>
  <si>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</si>
  <si>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</si>
  <si>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</si>
  <si>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</si>
  <si>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</si>
  <si>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</si>
  <si>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</si>
  <si>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</si>
  <si>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</si>
  <si>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</si>
  <si>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</si>
  <si>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</si>
  <si>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</si>
  <si>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</si>
  <si>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</si>
  <si>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</si>
  <si>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</si>
  <si>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</si>
  <si>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</si>
  <si>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</si>
  <si>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</si>
  <si>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</si>
  <si>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</si>
  <si>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</si>
  <si>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</si>
  <si>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</si>
  <si>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</si>
  <si>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</si>
  <si>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</si>
  <si>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</si>
  <si>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</si>
  <si>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</si>
  <si>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</si>
  <si>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</si>
  <si>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</si>
  <si>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</si>
  <si>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</si>
  <si>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</si>
  <si>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</si>
  <si>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</si>
  <si>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</si>
  <si>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</si>
  <si>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</si>
  <si>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</si>
  <si>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</si>
  <si>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</si>
  <si>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</si>
  <si>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</si>
  <si>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</si>
  <si>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</si>
  <si>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</si>
  <si>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</si>
  <si>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</si>
  <si>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</si>
  <si>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</si>
  <si>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</si>
  <si>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</si>
  <si>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</si>
  <si>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</si>
  <si>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</si>
  <si>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</si>
  <si>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</si>
  <si>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</si>
  <si>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</si>
  <si>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</si>
  <si>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</si>
  <si>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</si>
  <si>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</si>
  <si>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</si>
  <si>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</si>
  <si>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</si>
  <si>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</si>
  <si>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</si>
  <si>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</si>
  <si>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</si>
  <si>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</si>
  <si>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</si>
  <si>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</si>
  <si>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</si>
  <si>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</si>
  <si>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</si>
  <si>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</si>
  <si>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</si>
  <si>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</si>
  <si>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</si>
  <si>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</si>
  <si>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</si>
  <si>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</si>
  <si>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</si>
  <si>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</si>
  <si>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</si>
  <si>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</si>
  <si>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</si>
  <si>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</si>
  <si>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</si>
  <si>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</si>
  <si>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</si>
  <si>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</si>
  <si>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</si>
  <si>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</si>
  <si>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</si>
  <si>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</si>
  <si>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</si>
  <si>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</si>
  <si>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</si>
  <si>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</si>
  <si>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</si>
  <si>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</si>
  <si>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</si>
  <si>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</si>
  <si>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</si>
  <si>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</si>
  <si>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</si>
  <si>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</si>
  <si>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</si>
  <si>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</si>
  <si>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</si>
  <si>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</si>
  <si>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</si>
  <si>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</si>
  <si>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</si>
  <si>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</si>
  <si>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</si>
  <si>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</si>
  <si>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</si>
  <si>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</si>
  <si>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</si>
  <si>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</si>
  <si>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</si>
  <si>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</si>
  <si>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</si>
  <si>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</si>
  <si>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</si>
  <si>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</si>
  <si>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</si>
  <si>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</si>
  <si>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</si>
  <si>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</si>
  <si>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</si>
  <si>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</si>
  <si>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</si>
  <si>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</si>
  <si>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</si>
  <si>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</si>
  <si>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</si>
  <si>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</si>
  <si>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</si>
  <si>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</si>
  <si>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</si>
  <si>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</si>
  <si>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</si>
  <si>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</si>
  <si>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</si>
  <si>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</si>
  <si>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</si>
  <si>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</si>
  <si>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</si>
  <si>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</si>
  <si>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</si>
  <si>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</si>
  <si>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</si>
  <si>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</si>
  <si>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</si>
  <si>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</si>
  <si>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</si>
  <si>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</si>
  <si>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</si>
  <si>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</si>
  <si>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</si>
  <si>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</si>
  <si>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</si>
  <si>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</si>
  <si>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</si>
  <si>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</si>
  <si>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</si>
  <si>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</si>
  <si>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</si>
  <si>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</si>
  <si>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</si>
  <si>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</si>
  <si>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</si>
  <si>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</si>
  <si>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</si>
  <si>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</si>
  <si>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</si>
  <si>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</si>
  <si>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</si>
  <si>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</si>
  <si>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</si>
  <si>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</si>
  <si>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</si>
  <si>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</si>
  <si>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</si>
  <si>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</si>
  <si>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</si>
  <si>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</si>
  <si>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</si>
  <si>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</si>
  <si>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</si>
  <si>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</si>
  <si>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</si>
  <si>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</si>
  <si>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</si>
  <si>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</si>
  <si>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</si>
  <si>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</si>
  <si>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</si>
  <si>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</si>
  <si>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</si>
  <si>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</si>
  <si>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</si>
  <si>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</si>
  <si>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</si>
  <si>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</si>
  <si>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</si>
  <si>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</si>
  <si>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</si>
  <si>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</si>
  <si>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</si>
  <si>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</si>
  <si>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</si>
  <si>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</si>
  <si>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</si>
  <si>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</si>
  <si>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</si>
  <si>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</si>
  <si>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</si>
  <si>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</si>
  <si>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</si>
  <si>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</si>
  <si>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</si>
  <si>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</si>
  <si>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</si>
  <si>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</si>
  <si>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</si>
  <si>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</si>
  <si>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</si>
  <si>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</si>
  <si>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</si>
  <si>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</si>
  <si>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</si>
  <si>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</si>
  <si>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</si>
  <si>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</si>
  <si>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</si>
  <si>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</si>
  <si>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</si>
  <si>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</si>
  <si>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</si>
  <si>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</si>
  <si>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</si>
  <si>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</si>
  <si>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</si>
  <si>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</si>
  <si>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</si>
  <si>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</si>
  <si>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</si>
  <si>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</si>
  <si>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</si>
  <si>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</si>
  <si>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</si>
  <si>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</si>
  <si>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</si>
  <si>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</si>
  <si>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</si>
  <si>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</si>
  <si>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</si>
  <si>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</si>
  <si>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</si>
  <si>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</si>
  <si>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</si>
  <si>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</si>
  <si>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</si>
  <si>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</si>
  <si>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</si>
  <si>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</si>
  <si>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</si>
  <si>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</si>
  <si>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</si>
  <si>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</si>
  <si>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</si>
  <si>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</si>
  <si>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</si>
  <si>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</si>
  <si>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</si>
  <si>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</si>
  <si>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</si>
  <si>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</si>
  <si>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</si>
  <si>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</si>
  <si>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</si>
  <si>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</si>
  <si>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</si>
  <si>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</si>
  <si>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</si>
  <si>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</si>
  <si>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</si>
  <si>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</si>
  <si>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</si>
  <si>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</si>
  <si>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</si>
  <si>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</si>
  <si>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</si>
  <si>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</si>
  <si>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</si>
  <si>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</si>
  <si>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</si>
  <si>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</si>
  <si>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</si>
  <si>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</si>
  <si>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</si>
  <si>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</si>
  <si>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</si>
  <si>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</si>
  <si>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</si>
  <si>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</si>
  <si>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</si>
  <si>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</si>
  <si>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</si>
  <si>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</si>
  <si>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</si>
  <si>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</si>
  <si>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</si>
  <si>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</si>
  <si>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</si>
  <si>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</si>
  <si>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</si>
  <si>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</si>
  <si>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</si>
  <si>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</si>
  <si>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</si>
  <si>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</si>
  <si>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</si>
  <si>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</si>
  <si>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</si>
  <si>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</si>
  <si>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</si>
  <si>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</si>
  <si>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</si>
  <si>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</si>
  <si>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</si>
  <si>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</si>
  <si>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</si>
  <si>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</si>
  <si>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</si>
  <si>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</si>
  <si>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</si>
  <si>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</si>
  <si>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</si>
  <si>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</si>
  <si>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</si>
  <si>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</si>
  <si>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</si>
  <si>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</si>
  <si>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</si>
  <si>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</si>
  <si>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</si>
  <si>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</si>
  <si>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</si>
  <si>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</si>
  <si>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</si>
  <si>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</si>
  <si>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</si>
  <si>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</si>
  <si>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</si>
  <si>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</si>
  <si>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</si>
  <si>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</si>
  <si>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</si>
  <si>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</si>
  <si>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</si>
  <si>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</si>
  <si>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</si>
  <si>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</si>
  <si>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</si>
  <si>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</si>
  <si>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</si>
  <si>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</si>
  <si>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</si>
  <si>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</si>
  <si>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</si>
  <si>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</si>
  <si>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</si>
  <si>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</si>
  <si>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</si>
  <si>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</si>
  <si>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</si>
  <si>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</si>
  <si>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</si>
  <si>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</si>
  <si>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</si>
  <si>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</si>
  <si>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</si>
  <si>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</si>
  <si>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</si>
  <si>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</si>
  <si>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</si>
  <si>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</si>
  <si>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</si>
  <si>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</si>
  <si>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</si>
  <si>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</si>
  <si>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</si>
  <si>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</si>
  <si>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</si>
  <si>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</si>
  <si>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</si>
  <si>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</si>
  <si>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</si>
  <si>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</si>
  <si>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</si>
  <si>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</si>
  <si>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</si>
  <si>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</si>
  <si>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</si>
  <si>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</si>
  <si>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</si>
  <si>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</si>
  <si>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</si>
  <si>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</si>
  <si>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</si>
  <si>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</si>
  <si>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</si>
  <si>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</si>
  <si>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</si>
  <si>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</si>
  <si>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</si>
  <si>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</si>
  <si>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</si>
  <si>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</si>
  <si>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</si>
  <si>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</si>
  <si>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</si>
  <si>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</si>
  <si>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</si>
  <si>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</si>
  <si>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</si>
  <si>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</si>
  <si>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</si>
  <si>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</si>
  <si>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</si>
  <si>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</si>
  <si>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</si>
  <si>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</si>
  <si>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</si>
  <si>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</si>
  <si>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</si>
  <si>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</si>
  <si>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</si>
  <si>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</si>
  <si>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</si>
  <si>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</si>
  <si>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</si>
  <si>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</si>
  <si>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</si>
  <si>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</si>
  <si>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</si>
  <si>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</si>
  <si>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</si>
  <si>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</si>
  <si>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</si>
  <si>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</si>
  <si>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</si>
  <si>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</si>
  <si>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</si>
  <si>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</si>
  <si>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</si>
  <si>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</si>
  <si>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</si>
  <si>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</si>
  <si>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</si>
  <si>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</si>
  <si>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</si>
  <si>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</si>
  <si>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</si>
  <si>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</si>
  <si>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</si>
  <si>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</si>
  <si>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</si>
  <si>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</si>
  <si>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</si>
  <si>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</si>
  <si>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</si>
  <si>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</si>
  <si>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</si>
  <si>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</si>
  <si>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</si>
  <si>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</si>
  <si>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</si>
  <si>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</si>
  <si>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</si>
  <si>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</si>
  <si>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</si>
  <si>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</si>
  <si>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</si>
  <si>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</si>
  <si>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</si>
  <si>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</si>
  <si>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</si>
  <si>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</si>
  <si>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</si>
  <si>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</si>
  <si>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</si>
  <si>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</si>
  <si>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</si>
  <si>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</si>
  <si>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</si>
  <si>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</si>
  <si>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</si>
  <si>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</si>
  <si>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</si>
  <si>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</si>
  <si>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</si>
  <si>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</si>
  <si>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</si>
  <si>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</si>
  <si>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</si>
  <si>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</si>
  <si>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</si>
  <si>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</si>
  <si>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</si>
  <si>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</si>
  <si>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</si>
  <si>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</si>
  <si>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</si>
  <si>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</si>
  <si>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</si>
  <si>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</si>
  <si>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</si>
  <si>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</si>
  <si>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</si>
  <si>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</si>
  <si>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</si>
  <si>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</si>
  <si>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</si>
  <si>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</si>
  <si>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</si>
  <si>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</si>
  <si>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</si>
  <si>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</si>
  <si>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</si>
  <si>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</si>
  <si>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</si>
  <si>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</si>
  <si>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</si>
  <si>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</si>
  <si>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</si>
  <si>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</si>
  <si>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</si>
  <si>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</si>
  <si>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</si>
  <si>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</si>
  <si>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</si>
  <si>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</si>
  <si>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</si>
  <si>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</si>
  <si>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</si>
  <si>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</si>
  <si>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</si>
  <si>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</si>
  <si>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</si>
  <si>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</si>
  <si>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</si>
  <si>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</si>
  <si>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</si>
  <si>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</si>
  <si>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</si>
  <si>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</si>
  <si>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</si>
  <si>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</si>
  <si>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</si>
  <si>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</si>
  <si>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</si>
  <si>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</si>
  <si>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</si>
  <si>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</si>
  <si>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</si>
  <si>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</si>
  <si>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</si>
  <si>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</si>
  <si>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</si>
  <si>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</si>
  <si>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</si>
  <si>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</si>
  <si>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</si>
  <si>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</si>
  <si>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</si>
  <si>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</si>
  <si>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</si>
  <si>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</si>
  <si>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</si>
  <si>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</si>
  <si>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</si>
  <si>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</si>
  <si>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</si>
  <si>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</si>
  <si>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</si>
  <si>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</si>
  <si>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</si>
  <si>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</si>
  <si>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</si>
  <si>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</si>
  <si>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</si>
  <si>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</si>
  <si>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</si>
  <si>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</si>
  <si>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</si>
  <si>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</si>
  <si>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</si>
  <si>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</si>
  <si>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</si>
  <si>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</si>
  <si>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</si>
  <si>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</si>
  <si>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</si>
  <si>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</si>
  <si>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</si>
  <si>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</si>
  <si>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</si>
  <si>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</si>
  <si>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</si>
  <si>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</si>
  <si>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</si>
  <si>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</si>
  <si>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</si>
  <si>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</si>
  <si>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</si>
  <si>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</si>
  <si>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</si>
  <si>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</si>
  <si>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</si>
  <si>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</si>
  <si>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</si>
  <si>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</si>
  <si>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</si>
  <si>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</si>
  <si>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</si>
  <si>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</si>
  <si>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</si>
  <si>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</si>
  <si>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</si>
  <si>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</si>
  <si>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</si>
  <si>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</si>
  <si>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</si>
  <si>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</si>
  <si>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</si>
  <si>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</si>
  <si>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</si>
  <si>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</si>
  <si>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</si>
  <si>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</si>
  <si>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</si>
  <si>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</si>
  <si>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</si>
  <si>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</si>
  <si>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</si>
  <si>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</si>
  <si>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</si>
  <si>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</si>
  <si>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</si>
  <si>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</si>
  <si>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</si>
  <si>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</si>
  <si>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</si>
  <si>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</si>
  <si>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</si>
  <si>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</si>
  <si>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</si>
  <si>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</si>
  <si>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</si>
  <si>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</si>
  <si>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</si>
  <si>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</si>
  <si>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</si>
  <si>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</si>
  <si>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</si>
  <si>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</si>
  <si>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</si>
  <si>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</si>
  <si>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</si>
  <si>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</si>
  <si>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</si>
  <si>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</si>
  <si>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</si>
  <si>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</si>
  <si>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</si>
  <si>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</si>
  <si>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</si>
  <si>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</si>
  <si>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</si>
  <si>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</si>
  <si>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</si>
  <si>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</si>
  <si>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</si>
  <si>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</si>
  <si>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</si>
  <si>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</si>
  <si>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</si>
  <si>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</si>
  <si>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</si>
  <si>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</si>
  <si>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</si>
  <si>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</si>
  <si>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</si>
  <si>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</si>
  <si>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</si>
  <si>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</si>
  <si>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</si>
  <si>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</si>
  <si>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</si>
  <si>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</si>
  <si>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</si>
  <si>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</si>
  <si>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</si>
  <si>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</si>
  <si>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</si>
  <si>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</si>
  <si>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</si>
  <si>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</si>
  <si>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</si>
  <si>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</si>
  <si>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</si>
  <si>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</si>
  <si>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</si>
  <si>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</si>
  <si>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</si>
  <si>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</si>
  <si>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</si>
  <si>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</si>
  <si>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</si>
  <si>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</si>
  <si>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</si>
  <si>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</si>
  <si>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</si>
  <si>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</si>
  <si>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</si>
  <si>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</si>
  <si>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</si>
  <si>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</si>
  <si>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</si>
  <si>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</si>
  <si>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</si>
  <si>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</si>
  <si>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</si>
  <si>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</si>
  <si>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</si>
  <si>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</si>
  <si>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</si>
  <si>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</si>
  <si>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</si>
  <si>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</si>
  <si>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</si>
  <si>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</si>
  <si>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</si>
  <si>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</si>
  <si>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</si>
  <si>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</si>
  <si>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</si>
  <si>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</si>
  <si>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</si>
  <si>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</si>
  <si>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</si>
  <si>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</si>
  <si>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</si>
  <si>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</si>
  <si>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</si>
  <si>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</si>
  <si>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</si>
  <si>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</si>
  <si>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</si>
  <si>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</si>
  <si>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</si>
  <si>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</si>
  <si>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</si>
  <si>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</si>
  <si>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</si>
  <si>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</si>
  <si>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</si>
  <si>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</si>
  <si>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</si>
  <si>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</si>
  <si>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</si>
  <si>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</si>
  <si>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</si>
  <si>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</si>
  <si>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</si>
  <si>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</si>
  <si>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</si>
  <si>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</si>
  <si>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</si>
  <si>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</si>
  <si>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</si>
  <si>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</si>
  <si>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</si>
  <si>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</si>
  <si>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</si>
  <si>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</si>
  <si>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</si>
  <si>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</si>
  <si>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</si>
  <si>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</si>
  <si>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</si>
  <si>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</si>
  <si>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</si>
  <si>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</si>
  <si>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</si>
  <si>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</si>
  <si>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</si>
  <si>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</si>
  <si>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</si>
  <si>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</si>
  <si>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</si>
  <si>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</si>
  <si>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</si>
  <si>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</si>
  <si>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</si>
  <si>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</si>
  <si>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</si>
  <si>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</si>
  <si>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</si>
  <si>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</si>
  <si>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</si>
  <si>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</si>
  <si>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</si>
  <si>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</si>
  <si>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</si>
  <si>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</si>
  <si>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</si>
  <si>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</si>
  <si>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</si>
  <si>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</si>
  <si>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</si>
  <si>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</si>
  <si>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</si>
  <si>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</si>
  <si>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</si>
  <si>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</si>
  <si>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</si>
  <si>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</si>
  <si>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</si>
  <si>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</si>
  <si>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</si>
  <si>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</si>
  <si>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</si>
  <si>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</si>
  <si>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</si>
  <si>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</si>
  <si>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</si>
  <si>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</si>
  <si>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</si>
  <si>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</si>
  <si>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</si>
  <si>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</si>
  <si>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</si>
  <si>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</si>
  <si>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</si>
  <si>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</si>
  <si>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</si>
  <si>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</si>
  <si>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</si>
  <si>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</si>
  <si>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</si>
  <si>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</si>
  <si>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</si>
  <si>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</si>
  <si>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</si>
  <si>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</si>
  <si>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</si>
  <si>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</si>
  <si>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</si>
  <si>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</si>
  <si>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</si>
  <si>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</si>
  <si>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</si>
  <si>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</si>
  <si>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</si>
  <si>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</si>
  <si>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</si>
  <si>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</si>
  <si>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</si>
  <si>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</si>
  <si>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</si>
  <si>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</si>
  <si>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</si>
  <si>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</si>
  <si>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</si>
  <si>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</si>
  <si>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</si>
  <si>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</si>
  <si>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</si>
  <si>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</si>
  <si>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</si>
  <si>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</si>
  <si>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</si>
  <si>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</si>
  <si>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</si>
  <si>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</si>
  <si>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</si>
  <si>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</si>
  <si>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</si>
  <si>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</si>
  <si>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</si>
  <si>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</si>
  <si>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</si>
  <si>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</si>
  <si>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</si>
  <si>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</si>
  <si>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</si>
  <si>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</si>
  <si>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</si>
  <si>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</si>
  <si>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</si>
  <si>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</si>
  <si>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</si>
  <si>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</si>
  <si>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</si>
  <si>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</si>
  <si>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</si>
  <si>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</si>
  <si>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</si>
  <si>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</si>
  <si>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</si>
  <si>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</si>
  <si>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</si>
  <si>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</si>
  <si>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</si>
  <si>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</si>
  <si>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</si>
  <si>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</si>
  <si>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</si>
  <si>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</si>
  <si>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</si>
  <si>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</si>
  <si>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</si>
  <si>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</si>
  <si>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</si>
  <si>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</si>
  <si>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</si>
  <si>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</si>
  <si>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</si>
  <si>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</si>
  <si>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</si>
  <si>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</si>
  <si>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</si>
  <si>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</si>
  <si>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</si>
  <si>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</si>
  <si>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</si>
  <si>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</si>
  <si>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</si>
  <si>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</si>
  <si>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</si>
  <si>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</si>
  <si>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</si>
  <si>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</si>
  <si>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</si>
  <si>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</si>
  <si>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</si>
  <si>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</si>
  <si>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</si>
  <si>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</si>
  <si>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</si>
  <si>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</si>
  <si>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</si>
  <si>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</si>
  <si>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</si>
  <si>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</si>
  <si>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</si>
  <si>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</si>
  <si>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</si>
  <si>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</si>
  <si>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</si>
  <si>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</si>
  <si>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</si>
  <si>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</si>
  <si>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</si>
  <si>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</si>
  <si>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</si>
  <si>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</si>
  <si>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</si>
  <si>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</si>
  <si>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</si>
  <si>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</si>
  <si>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</si>
  <si>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</si>
  <si>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</si>
  <si>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</si>
  <si>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</si>
  <si>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</si>
  <si>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</si>
  <si>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</si>
  <si>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</si>
  <si>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</si>
  <si>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</si>
  <si>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</si>
  <si>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</si>
  <si>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</si>
  <si>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</si>
  <si>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</si>
  <si>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</si>
  <si>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</si>
  <si>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</si>
  <si>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</si>
  <si>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</si>
  <si>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</si>
  <si>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</si>
  <si>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</si>
  <si>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</si>
  <si>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</si>
  <si>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</si>
  <si>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</si>
  <si>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</si>
  <si>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</si>
  <si>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</si>
  <si>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</si>
  <si>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</si>
  <si>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</si>
  <si>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</si>
  <si>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</si>
  <si>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</si>
  <si>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</si>
  <si>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</si>
  <si>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</si>
  <si>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</si>
  <si>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</si>
  <si>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</si>
  <si>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</si>
  <si>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</si>
  <si>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</si>
  <si>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</si>
  <si>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</si>
  <si>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</si>
  <si>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</si>
  <si>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</si>
  <si>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</si>
  <si>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</si>
  <si>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</si>
  <si>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</si>
  <si>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</si>
  <si>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</si>
  <si>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</si>
  <si>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</si>
  <si>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</si>
  <si>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</si>
  <si>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</si>
  <si>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</si>
  <si>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</si>
  <si>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</si>
  <si>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</si>
  <si>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</si>
  <si>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</si>
  <si>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</si>
  <si>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</si>
  <si>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</si>
  <si>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</si>
  <si>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</si>
  <si>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</si>
  <si>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</si>
  <si>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</si>
  <si>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</si>
  <si>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</si>
  <si>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</si>
  <si>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</si>
  <si>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</si>
  <si>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</si>
  <si>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</si>
  <si>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</si>
  <si>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</si>
  <si>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</si>
  <si>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</si>
  <si>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</si>
  <si>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</si>
  <si>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</si>
  <si>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</si>
  <si>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</si>
  <si>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</si>
  <si>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</si>
  <si>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</si>
  <si>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</si>
  <si>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</si>
  <si>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</si>
  <si>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</si>
  <si>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</si>
  <si>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</si>
  <si>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</si>
  <si>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</si>
  <si>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</si>
  <si>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</si>
  <si>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</si>
  <si>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</si>
  <si>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</si>
  <si>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</si>
  <si>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</si>
  <si>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</si>
  <si>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</si>
  <si>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</si>
  <si>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</si>
  <si>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</si>
  <si>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</si>
  <si>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</si>
  <si>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</si>
  <si>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</si>
  <si>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</si>
  <si>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</si>
  <si>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</si>
  <si>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</si>
  <si>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</si>
  <si>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</si>
  <si>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</si>
  <si>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</si>
  <si>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</si>
  <si>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</si>
  <si>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</si>
  <si>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</si>
  <si>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</si>
  <si>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</si>
  <si>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</si>
  <si>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</si>
  <si>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</si>
  <si>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</si>
  <si>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</si>
  <si>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</si>
  <si>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</si>
  <si>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</si>
  <si>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</si>
  <si>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</si>
  <si>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</si>
  <si>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</si>
  <si>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</si>
  <si>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</si>
  <si>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</si>
  <si>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</si>
  <si>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</si>
  <si>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</si>
  <si>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</si>
  <si>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</si>
  <si>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</si>
  <si>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</si>
  <si>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</si>
  <si>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</si>
  <si>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</si>
  <si>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</si>
  <si>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</si>
  <si>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</si>
  <si>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</si>
  <si>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</si>
  <si>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</si>
  <si>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</si>
  <si>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</si>
  <si>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</si>
  <si>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</si>
  <si>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</si>
  <si>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</si>
  <si>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</si>
  <si>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</si>
  <si>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</si>
  <si>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</si>
  <si>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</si>
  <si>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</si>
  <si>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</si>
  <si>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</si>
  <si>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</si>
  <si>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</si>
  <si>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</si>
  <si>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</si>
  <si>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</si>
  <si>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</si>
  <si>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</si>
  <si>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</si>
  <si>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</si>
  <si>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</si>
  <si>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</si>
  <si>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</si>
  <si>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</si>
  <si>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</si>
  <si>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</si>
  <si>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</si>
  <si>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</si>
  <si>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</si>
  <si>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</si>
  <si>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</si>
  <si>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</si>
  <si>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</si>
  <si>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</si>
  <si>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</si>
  <si>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</si>
  <si>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</si>
  <si>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</si>
  <si>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</si>
  <si>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</si>
  <si>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</si>
  <si>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</si>
  <si>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</si>
  <si>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</si>
  <si>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</si>
  <si>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</si>
  <si>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</si>
  <si>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</si>
  <si>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</si>
  <si>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</si>
  <si>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</si>
  <si>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</si>
  <si>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</si>
  <si>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</si>
  <si>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</si>
  <si>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</si>
  <si>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</si>
  <si>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</si>
  <si>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</si>
  <si>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</si>
  <si>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</si>
  <si>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</si>
  <si>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</si>
  <si>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</si>
  <si>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</si>
  <si>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</si>
  <si>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</si>
  <si>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</si>
  <si>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</si>
  <si>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</si>
  <si>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</si>
  <si>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</si>
  <si>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</si>
  <si>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</si>
  <si>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</si>
  <si>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</si>
  <si>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</si>
  <si>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</si>
  <si>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</si>
  <si>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</si>
  <si>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</si>
  <si>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</si>
  <si>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</si>
  <si>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</si>
  <si>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</si>
  <si>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</si>
  <si>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</si>
  <si>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</si>
  <si>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</si>
  <si>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</si>
  <si>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</si>
  <si>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</si>
  <si>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</si>
  <si>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</si>
  <si>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</si>
  <si>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</si>
  <si>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</si>
  <si>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</si>
  <si>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</si>
  <si>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</si>
  <si>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</si>
  <si>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</si>
  <si>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</si>
  <si>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</si>
  <si>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</si>
  <si>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</si>
  <si>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</si>
  <si>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</si>
  <si>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</si>
  <si>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</si>
  <si>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</si>
  <si>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</si>
  <si>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</si>
  <si>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</si>
  <si>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</si>
  <si>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</si>
  <si>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</si>
  <si>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</si>
  <si>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</si>
  <si>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</si>
  <si>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</si>
  <si>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</si>
  <si>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</si>
  <si>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</si>
  <si>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</si>
  <si>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</si>
  <si>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</si>
  <si>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</si>
  <si>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</si>
  <si>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</si>
  <si>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</si>
  <si>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</si>
  <si>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</si>
  <si>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</si>
  <si>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</si>
  <si>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</si>
  <si>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</si>
  <si>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</si>
  <si>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</si>
  <si>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</si>
  <si>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</si>
  <si>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</si>
  <si>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</si>
  <si>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</si>
  <si>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</si>
  <si>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</si>
  <si>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</si>
  <si>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</si>
  <si>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</si>
  <si>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</si>
  <si>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</si>
  <si>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</si>
  <si>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</si>
  <si>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</si>
  <si>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</si>
  <si>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</si>
  <si>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</si>
  <si>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</si>
  <si>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</si>
  <si>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</si>
  <si>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</si>
  <si>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</si>
  <si>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</si>
  <si>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</si>
  <si>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</si>
  <si>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</si>
  <si>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</si>
  <si>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</si>
  <si>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</si>
  <si>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</si>
  <si>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</si>
  <si>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</si>
  <si>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</si>
  <si>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</si>
  <si>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</si>
  <si>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</si>
  <si>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</si>
  <si>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</si>
  <si>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</si>
  <si>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</si>
  <si>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</si>
  <si>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</si>
  <si>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</si>
  <si>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</si>
  <si>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</si>
  <si>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</si>
  <si>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</si>
  <si>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</si>
  <si>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</si>
  <si>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</si>
  <si>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</si>
  <si>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</si>
  <si>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</si>
  <si>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</si>
  <si>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</si>
  <si>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</si>
  <si>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</si>
  <si>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</si>
  <si>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</si>
  <si>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</si>
  <si>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</si>
  <si>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</si>
  <si>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</si>
  <si>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</si>
  <si>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</si>
  <si>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</si>
  <si>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</si>
  <si>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</si>
  <si>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</si>
  <si>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</si>
  <si>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</si>
  <si>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</si>
  <si>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</si>
  <si>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</si>
  <si>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</si>
  <si>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</si>
  <si>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</si>
  <si>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</si>
  <si>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</si>
  <si>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</si>
  <si>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</si>
  <si>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</si>
  <si>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</si>
  <si>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</si>
  <si>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</si>
  <si>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</si>
  <si>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</si>
  <si>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</si>
  <si>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</si>
  <si>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</si>
  <si>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</si>
  <si>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</si>
  <si>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</si>
  <si>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</si>
  <si>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</si>
  <si>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</si>
  <si>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</si>
  <si>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</si>
  <si>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</si>
  <si>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</si>
  <si>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</si>
  <si>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</si>
  <si>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</si>
  <si>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</si>
  <si>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</si>
  <si>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</si>
  <si>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</si>
  <si>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</si>
  <si>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</si>
  <si>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</si>
  <si>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</si>
  <si>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</si>
  <si>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</si>
  <si>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</si>
  <si>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</si>
  <si>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</si>
  <si>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</si>
  <si>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</si>
  <si>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</si>
  <si>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</si>
  <si>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</si>
  <si>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</si>
  <si>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</si>
  <si>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</si>
  <si>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</si>
  <si>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</si>
  <si>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</si>
  <si>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</si>
  <si>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</si>
  <si>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</si>
  <si>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</si>
  <si>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</si>
  <si>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</si>
  <si>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</si>
  <si>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</si>
  <si>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</si>
  <si>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</si>
  <si>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</si>
  <si>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</si>
  <si>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</si>
  <si>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</si>
  <si>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</si>
  <si>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</si>
  <si>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</si>
  <si>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</si>
  <si>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</si>
  <si>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</si>
  <si>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</si>
  <si>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</si>
  <si>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</si>
  <si>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</si>
  <si>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</si>
  <si>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</si>
  <si>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</si>
  <si>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</si>
  <si>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</si>
  <si>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</si>
  <si>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</si>
  <si>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</si>
  <si>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</si>
  <si>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</si>
  <si>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</si>
  <si>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</si>
  <si>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</si>
  <si>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</si>
  <si>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</si>
  <si>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</si>
  <si>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</si>
  <si>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</si>
  <si>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</si>
  <si>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</si>
  <si>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</si>
  <si>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</si>
  <si>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</si>
  <si>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</si>
  <si>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</si>
  <si>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</si>
  <si>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</si>
  <si>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</si>
  <si>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</si>
  <si>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</si>
  <si>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</si>
  <si>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</si>
  <si>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</si>
  <si>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</si>
  <si>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</si>
  <si>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</si>
  <si>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</si>
  <si>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</si>
  <si>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</si>
  <si>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</si>
  <si>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</si>
  <si>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</si>
  <si>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</si>
  <si>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</si>
  <si>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</si>
  <si>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</si>
  <si>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</si>
  <si>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</si>
  <si>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</si>
  <si>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</si>
  <si>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</si>
  <si>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</si>
  <si>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</si>
  <si>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</si>
  <si>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</si>
  <si>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</si>
  <si>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</si>
  <si>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</si>
  <si>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</si>
  <si>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</si>
  <si>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</si>
  <si>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</si>
  <si>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</si>
  <si>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</si>
  <si>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</si>
  <si>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</si>
  <si>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</si>
  <si>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</si>
  <si>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</si>
  <si>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</si>
  <si>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</si>
  <si>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</si>
  <si>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</si>
  <si>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</si>
  <si>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</si>
  <si>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</si>
  <si>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</si>
  <si>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</si>
  <si>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</si>
  <si>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</si>
  <si>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</si>
  <si>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</si>
  <si>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</si>
  <si>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</si>
  <si>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</si>
  <si>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</si>
  <si>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</si>
  <si>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</si>
  <si>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</si>
  <si>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</si>
  <si>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</si>
  <si>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</si>
  <si>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</si>
  <si>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</si>
  <si>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</si>
  <si>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</si>
  <si>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</si>
  <si>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</si>
  <si>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</si>
  <si>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</si>
  <si>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</si>
  <si>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</si>
  <si>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</si>
  <si>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</si>
  <si>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</si>
  <si>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</si>
  <si>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</si>
  <si>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</si>
  <si>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</si>
  <si>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</si>
  <si>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</si>
  <si>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</si>
  <si>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</si>
  <si>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</si>
  <si>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</si>
  <si>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</si>
  <si>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</si>
  <si>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</si>
  <si>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</si>
  <si>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</si>
  <si>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</si>
  <si>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</si>
  <si>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</si>
  <si>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</si>
  <si>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</si>
  <si>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</si>
  <si>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</si>
  <si>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</si>
  <si>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</si>
  <si>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</si>
  <si>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</si>
  <si>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</si>
  <si>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</si>
  <si>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</si>
  <si>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</si>
  <si>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</si>
  <si>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</si>
  <si>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</si>
  <si>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</si>
  <si>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</si>
  <si>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</si>
  <si>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</si>
  <si>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</si>
  <si>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</si>
  <si>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</si>
  <si>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</si>
  <si>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</si>
  <si>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</si>
  <si>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</si>
  <si>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</si>
  <si>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</si>
  <si>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</si>
  <si>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</si>
  <si>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</si>
  <si>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</si>
  <si>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</si>
  <si>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</si>
  <si>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</si>
  <si>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</si>
  <si>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</si>
  <si>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</si>
  <si>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</si>
  <si>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</si>
  <si>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</si>
  <si>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</si>
  <si>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</si>
  <si>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</si>
  <si>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</si>
  <si>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</si>
  <si>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</si>
  <si>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</si>
  <si>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</si>
  <si>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</si>
  <si>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</si>
  <si>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</si>
  <si>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</si>
  <si>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</si>
  <si>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</si>
  <si>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</si>
  <si>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</si>
  <si>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</si>
  <si>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</si>
  <si>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</si>
  <si>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</si>
  <si>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</si>
  <si>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</si>
  <si>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</si>
  <si>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</si>
  <si>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</si>
  <si>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</si>
  <si>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</si>
  <si>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</si>
  <si>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</si>
  <si>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</si>
  <si>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</si>
  <si>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</si>
  <si>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</si>
  <si>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</si>
  <si>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</si>
  <si>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</si>
  <si>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</si>
  <si>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</si>
  <si>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</si>
  <si>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</si>
  <si>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</si>
  <si>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</si>
  <si>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</si>
  <si>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</si>
  <si>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</si>
  <si>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</si>
  <si>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</si>
  <si>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</si>
  <si>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</si>
  <si>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</si>
  <si>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</si>
  <si>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</si>
  <si>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</si>
  <si>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</si>
  <si>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</si>
  <si>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</si>
  <si>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</si>
  <si>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</si>
  <si>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</si>
  <si>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</si>
  <si>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</si>
  <si>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</si>
  <si>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</si>
  <si>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</si>
  <si>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</si>
  <si>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</si>
  <si>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</si>
  <si>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</si>
  <si>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</si>
  <si>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</si>
  <si>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</si>
  <si>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</si>
  <si>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</si>
  <si>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</si>
  <si>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</si>
  <si>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</si>
  <si>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</si>
  <si>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</si>
  <si>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</si>
  <si>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</si>
  <si>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</si>
  <si>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</si>
  <si>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</si>
  <si>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</si>
  <si>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</si>
  <si>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</si>
  <si>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</si>
  <si>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</si>
  <si>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</si>
  <si>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</si>
  <si>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</si>
  <si>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</si>
  <si>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</si>
  <si>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</si>
  <si>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</si>
  <si>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</si>
  <si>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</si>
  <si>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</si>
  <si>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</si>
  <si>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</si>
  <si>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</si>
  <si>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</si>
  <si>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</si>
  <si>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</si>
  <si>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</si>
  <si>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</si>
  <si>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</si>
  <si>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</si>
  <si>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</si>
  <si>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</si>
  <si>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</si>
  <si>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</si>
  <si>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</si>
  <si>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</si>
  <si>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</si>
  <si>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</si>
  <si>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</si>
  <si>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</si>
  <si>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</si>
  <si>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</si>
  <si>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</si>
  <si>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</si>
  <si>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</si>
  <si>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</si>
  <si>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</si>
  <si>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</si>
  <si>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</si>
  <si>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</si>
  <si>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</si>
  <si>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</si>
  <si>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</si>
  <si>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</si>
  <si>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</si>
  <si>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</si>
  <si>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</si>
  <si>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</si>
  <si>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</si>
  <si>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</si>
  <si>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</si>
  <si>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</si>
  <si>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</si>
  <si>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</si>
  <si>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</si>
  <si>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</si>
  <si>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</si>
  <si>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</si>
  <si>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</si>
  <si>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</si>
  <si>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</si>
  <si>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</si>
  <si>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</si>
  <si>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</si>
  <si>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</si>
  <si>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</si>
  <si>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</si>
  <si>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</si>
  <si>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</si>
  <si>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</si>
  <si>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</si>
  <si>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</si>
  <si>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</si>
  <si>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</si>
  <si>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</si>
  <si>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</si>
  <si>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</si>
  <si>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</si>
  <si>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</si>
  <si>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</si>
  <si>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</si>
  <si>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</si>
  <si>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</si>
  <si>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</si>
  <si>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</si>
  <si>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</si>
  <si>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</si>
  <si>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</si>
  <si>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</si>
  <si>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</si>
  <si>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</si>
  <si>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</si>
  <si>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</si>
  <si>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</si>
  <si>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</si>
  <si>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</si>
  <si>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</si>
  <si>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</si>
  <si>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</si>
  <si>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</si>
  <si>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</si>
  <si>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</si>
  <si>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</si>
  <si>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</si>
  <si>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</si>
  <si>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</si>
  <si>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</si>
  <si>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</si>
  <si>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</si>
  <si>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</si>
  <si>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</si>
  <si>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</si>
  <si>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</si>
  <si>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</si>
  <si>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</si>
  <si>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</si>
  <si>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</si>
  <si>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</si>
  <si>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</si>
  <si>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</si>
  <si>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</si>
  <si>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</si>
  <si>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</si>
  <si>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</si>
  <si>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</si>
  <si>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</si>
  <si>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</si>
  <si>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</si>
  <si>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</si>
  <si>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</si>
  <si>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</si>
  <si>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</si>
  <si>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</si>
  <si>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</si>
  <si>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</si>
  <si>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</si>
  <si>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</si>
  <si>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</si>
  <si>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</si>
  <si>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</si>
  <si>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</si>
  <si>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</si>
  <si>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</si>
  <si>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</si>
  <si>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</si>
  <si>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</si>
  <si>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</si>
  <si>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</si>
  <si>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</si>
  <si>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</si>
  <si>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</si>
  <si>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</si>
  <si>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</si>
  <si>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</si>
  <si>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</si>
  <si>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</si>
  <si>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</si>
  <si>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</si>
  <si>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</si>
  <si>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</si>
  <si>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</si>
  <si>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</si>
  <si>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</si>
  <si>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</si>
  <si>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</si>
  <si>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</si>
  <si>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</si>
  <si>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</si>
  <si>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</si>
  <si>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</si>
  <si>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</si>
  <si>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</si>
  <si>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</si>
  <si>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</si>
  <si>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</si>
  <si>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</si>
  <si>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</si>
  <si>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</si>
  <si>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</si>
  <si>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</si>
  <si>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</si>
  <si>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</si>
  <si>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</si>
  <si>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</si>
  <si>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</si>
  <si>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</si>
  <si>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</si>
  <si>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</si>
  <si>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</si>
  <si>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</si>
  <si>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</si>
  <si>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</si>
  <si>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</si>
  <si>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</si>
  <si>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</si>
  <si>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</si>
  <si>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</si>
  <si>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</si>
  <si>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</si>
  <si>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</si>
  <si>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</si>
  <si>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</si>
  <si>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</si>
  <si>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</si>
  <si>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</si>
  <si>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</si>
  <si>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</si>
  <si>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</si>
  <si>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</si>
  <si>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</si>
  <si>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</si>
  <si>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</si>
  <si>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</si>
  <si>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</si>
  <si>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</si>
  <si>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</si>
  <si>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</si>
  <si>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</si>
  <si>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</si>
  <si>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</si>
  <si>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</si>
  <si>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</si>
  <si>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</si>
  <si>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</si>
  <si>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</si>
  <si>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</si>
  <si>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</si>
  <si>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</si>
  <si>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</si>
  <si>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</si>
  <si>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</si>
  <si>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</si>
  <si>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</si>
  <si>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</si>
  <si>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</si>
  <si>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</si>
  <si>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</si>
  <si>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</si>
  <si>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</si>
  <si>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</si>
  <si>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</si>
  <si>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</si>
  <si>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</si>
  <si>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</si>
  <si>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</si>
  <si>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</si>
  <si>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</si>
  <si>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</si>
  <si>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</si>
  <si>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</si>
  <si>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</si>
  <si>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</si>
  <si>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</si>
  <si>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</si>
  <si>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</si>
  <si>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</si>
  <si>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</si>
  <si>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</si>
  <si>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</si>
  <si>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</si>
  <si>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</si>
  <si>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</si>
  <si>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</si>
  <si>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</si>
  <si>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</si>
  <si>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</si>
  <si>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</si>
  <si>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</si>
  <si>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</si>
  <si>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</si>
  <si>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</si>
  <si>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</si>
  <si>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</si>
  <si>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</si>
  <si>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</si>
  <si>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</si>
  <si>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</si>
  <si>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</si>
  <si>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</si>
  <si>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</si>
  <si>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</si>
  <si>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</si>
  <si>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</si>
  <si>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</si>
  <si>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</si>
  <si>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</si>
  <si>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</si>
  <si>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</si>
  <si>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</si>
  <si>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</si>
  <si>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</si>
  <si>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</si>
  <si>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</si>
  <si>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</si>
  <si>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</si>
  <si>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</si>
  <si>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</si>
  <si>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</si>
  <si>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</si>
  <si>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</si>
  <si>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</si>
  <si>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</si>
  <si>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</si>
  <si>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</si>
  <si>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</si>
  <si>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</si>
  <si>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</si>
  <si>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</si>
  <si>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</si>
  <si>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</si>
  <si>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</si>
  <si>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</si>
  <si>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</si>
  <si>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</si>
  <si>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</si>
  <si>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</si>
  <si>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</si>
  <si>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</si>
  <si>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</si>
  <si>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</si>
  <si>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</si>
  <si>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</si>
  <si>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</si>
  <si>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</si>
  <si>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</si>
  <si>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</si>
  <si>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</si>
  <si>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</si>
  <si>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</si>
  <si>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</si>
  <si>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</si>
  <si>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</si>
  <si>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</si>
  <si>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</si>
  <si>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</si>
  <si>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</si>
  <si>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</si>
  <si>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</si>
  <si>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</si>
  <si>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</si>
  <si>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</si>
  <si>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</si>
  <si>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</si>
  <si>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</si>
  <si>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</si>
  <si>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</si>
  <si>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</si>
  <si>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</si>
  <si>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</si>
  <si>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</si>
  <si>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</si>
  <si>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</si>
  <si>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</si>
  <si>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</si>
  <si>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</si>
  <si>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</si>
  <si>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</si>
  <si>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</si>
  <si>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</si>
  <si>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</si>
  <si>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</si>
  <si>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</si>
  <si>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</si>
  <si>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</si>
  <si>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</si>
  <si>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</si>
  <si>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</si>
  <si>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</si>
  <si>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</si>
  <si>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</si>
  <si>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</si>
  <si>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</si>
  <si>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</si>
  <si>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</si>
  <si>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</si>
  <si>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</si>
  <si>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</si>
  <si>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</si>
  <si>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</si>
  <si>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</si>
  <si>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</si>
  <si>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</si>
  <si>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</si>
  <si>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</si>
  <si>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</si>
  <si>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</si>
  <si>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</si>
  <si>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</si>
  <si>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</si>
  <si>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</si>
  <si>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</si>
  <si>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</si>
  <si>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</si>
  <si>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</si>
  <si>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</si>
  <si>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</si>
  <si>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</si>
  <si>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</si>
  <si>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</si>
  <si>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</si>
  <si>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</si>
  <si>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</si>
  <si>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</si>
  <si>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</si>
  <si>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</si>
  <si>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</si>
  <si>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</si>
  <si>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</si>
  <si>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</si>
  <si>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</si>
  <si>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</si>
  <si>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</si>
  <si>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</si>
  <si>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</si>
  <si>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</si>
  <si>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</si>
  <si>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</si>
  <si>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</si>
  <si>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</si>
  <si>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</si>
  <si>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</si>
  <si>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</si>
  <si>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</si>
  <si>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</si>
  <si>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</si>
  <si>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</si>
  <si>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</si>
  <si>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</si>
  <si>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</si>
  <si>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</si>
  <si>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</si>
  <si>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</si>
  <si>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</si>
  <si>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</si>
  <si>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</si>
  <si>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</si>
  <si>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</si>
  <si>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</si>
  <si>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</si>
  <si>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</si>
  <si>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</si>
  <si>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</si>
  <si>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</si>
  <si>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</si>
  <si>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</si>
  <si>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</si>
  <si>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</si>
  <si>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</si>
  <si>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</si>
  <si>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</si>
  <si>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</si>
  <si>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</si>
  <si>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</si>
  <si>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</si>
  <si>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</si>
  <si>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</si>
  <si>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</si>
  <si>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</si>
  <si>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</si>
  <si>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</si>
  <si>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</si>
  <si>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</si>
  <si>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</si>
  <si>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</si>
  <si>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</si>
  <si>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</si>
  <si>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</si>
  <si>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</si>
  <si>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</si>
  <si>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</si>
  <si>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</si>
  <si>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</si>
  <si>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</si>
  <si>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</si>
  <si>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</si>
  <si>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</si>
  <si>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</si>
  <si>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</si>
  <si>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</si>
  <si>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</si>
  <si>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</si>
  <si>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</si>
  <si>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</si>
  <si>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</si>
  <si>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</si>
  <si>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</si>
  <si>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</si>
  <si>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</si>
  <si>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</si>
  <si>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</si>
  <si>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</si>
  <si>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</si>
  <si>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</si>
  <si>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</si>
  <si>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</si>
  <si>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</si>
  <si>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</si>
  <si>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</si>
  <si>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</si>
  <si>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</si>
  <si>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</si>
  <si>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</si>
  <si>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</si>
  <si>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</si>
  <si>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</si>
  <si>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</si>
  <si>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</si>
  <si>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</si>
  <si>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</si>
  <si>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</si>
  <si>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</si>
  <si>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</si>
  <si>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</si>
  <si>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</si>
  <si>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</si>
  <si>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</si>
  <si>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</si>
  <si>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</si>
  <si>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</si>
  <si>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</si>
  <si>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</si>
  <si>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</si>
  <si>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</si>
  <si>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</si>
  <si>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</si>
  <si>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</si>
  <si>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</si>
  <si>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</si>
  <si>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</si>
  <si>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</si>
  <si>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</si>
  <si>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</si>
  <si>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</si>
  <si>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</si>
  <si>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</si>
  <si>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</si>
  <si>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</si>
  <si>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</si>
  <si>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</si>
  <si>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</si>
  <si>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</si>
  <si>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</si>
  <si>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</si>
  <si>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</si>
  <si>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</si>
  <si>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</si>
  <si>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</si>
  <si>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</si>
  <si>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</si>
  <si>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</si>
  <si>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</si>
  <si>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</si>
  <si>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</si>
  <si>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</si>
  <si>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</si>
  <si>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</si>
  <si>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</si>
  <si>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</si>
  <si>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</si>
  <si>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</si>
  <si>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</si>
  <si>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</si>
  <si>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</si>
  <si>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</si>
  <si>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</si>
  <si>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</si>
  <si>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</si>
  <si>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</si>
  <si>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</si>
  <si>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</si>
  <si>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</si>
  <si>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</si>
  <si>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</si>
  <si>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</si>
  <si>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</si>
  <si>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</si>
  <si>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</si>
  <si>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</si>
  <si>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</si>
  <si>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</si>
  <si>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</si>
  <si>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</si>
  <si>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</si>
  <si>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</si>
  <si>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</si>
  <si>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</si>
  <si>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</si>
  <si>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</si>
  <si>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</si>
  <si>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</si>
  <si>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</si>
  <si>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</si>
  <si>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</si>
  <si>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</si>
  <si>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</si>
  <si>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</si>
  <si>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</si>
  <si>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</si>
  <si>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</si>
  <si>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</si>
  <si>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</si>
  <si>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</si>
  <si>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</si>
  <si>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</si>
  <si>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</si>
  <si>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</si>
  <si>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</si>
  <si>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</si>
  <si>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</si>
  <si>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</si>
  <si>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</si>
  <si>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</si>
  <si>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</si>
  <si>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</si>
  <si>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</si>
  <si>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</si>
  <si>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</si>
  <si>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</si>
  <si>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</si>
  <si>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</si>
  <si>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</si>
  <si>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</si>
  <si>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</si>
  <si>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</si>
  <si>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</si>
  <si>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</si>
  <si>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</si>
  <si>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</si>
  <si>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</si>
  <si>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</si>
  <si>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</si>
  <si>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</si>
  <si>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</si>
  <si>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</si>
  <si>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</si>
  <si>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</si>
  <si>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</si>
  <si>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</si>
  <si>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</si>
  <si>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</si>
  <si>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</si>
  <si>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</si>
  <si>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</si>
  <si>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</si>
  <si>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</si>
  <si>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</si>
  <si>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</si>
  <si>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</si>
  <si>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</si>
  <si>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</si>
  <si>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</si>
  <si>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</si>
  <si>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</si>
  <si>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</si>
  <si>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</si>
  <si>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</si>
  <si>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</si>
  <si>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</si>
  <si>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</si>
  <si>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</si>
  <si>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</si>
  <si>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</si>
  <si>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</si>
  <si>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</si>
  <si>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</si>
  <si>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</si>
  <si>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</si>
  <si>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</si>
  <si>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</si>
  <si>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</si>
  <si>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</si>
  <si>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</si>
  <si>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</si>
  <si>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</si>
  <si>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</si>
  <si>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</si>
  <si>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</si>
  <si>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</si>
  <si>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</si>
  <si>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</si>
  <si>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</si>
  <si>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</si>
  <si>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</si>
  <si>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</si>
  <si>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</si>
  <si>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</si>
  <si>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</si>
  <si>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</si>
  <si>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</si>
  <si>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</si>
  <si>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</si>
  <si>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</si>
  <si>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</si>
  <si>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</si>
  <si>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</si>
  <si>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</si>
  <si>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</si>
  <si>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</si>
  <si>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</si>
  <si>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</si>
  <si>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</si>
  <si>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</si>
  <si>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</si>
  <si>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</si>
  <si>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</si>
  <si>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</si>
  <si>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</si>
  <si>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</si>
  <si>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</si>
  <si>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</si>
  <si>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</si>
  <si>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</si>
  <si>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</si>
  <si>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</si>
  <si>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</si>
  <si>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</si>
  <si>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</si>
  <si>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</si>
  <si>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</si>
  <si>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</si>
  <si>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</si>
  <si>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</si>
  <si>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</si>
  <si>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</si>
  <si>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</si>
  <si>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</si>
  <si>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</si>
  <si>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</si>
  <si>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</si>
  <si>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</si>
  <si>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</si>
  <si>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</si>
  <si>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</si>
  <si>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</si>
  <si>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</si>
  <si>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</si>
  <si>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</si>
  <si>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</si>
  <si>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</si>
  <si>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</si>
  <si>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</si>
  <si>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</si>
  <si>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</si>
  <si>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</si>
  <si>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</si>
  <si>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</si>
  <si>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</si>
  <si>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</si>
  <si>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</si>
  <si>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</si>
  <si>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</si>
  <si>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</si>
  <si>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</si>
  <si>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</si>
  <si>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</si>
  <si>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</si>
  <si>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</si>
  <si>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</si>
  <si>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</si>
  <si>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</si>
  <si>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</si>
  <si>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</si>
  <si>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</si>
  <si>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</si>
  <si>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</si>
  <si>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</si>
  <si>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</si>
  <si>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</si>
  <si>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</si>
  <si>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</si>
  <si>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</si>
  <si>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</si>
  <si>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</si>
  <si>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</si>
  <si>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</si>
  <si>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</si>
  <si>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</si>
  <si>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</si>
  <si>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</si>
  <si>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</si>
  <si>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</si>
  <si>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</si>
  <si>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</si>
  <si>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</si>
  <si>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</si>
  <si>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</si>
  <si>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</si>
  <si>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</si>
  <si>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</si>
  <si>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</si>
  <si>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</si>
  <si>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</si>
  <si>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</si>
  <si>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</si>
  <si>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</si>
  <si>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</si>
  <si>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</si>
  <si>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</si>
  <si>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</si>
  <si>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</si>
  <si>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</si>
  <si>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</si>
  <si>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</si>
  <si>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</si>
  <si>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</si>
  <si>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</si>
  <si>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</si>
  <si>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</si>
  <si>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</si>
  <si>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</si>
  <si>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</si>
  <si>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</si>
  <si>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</si>
  <si>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</si>
  <si>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</si>
  <si>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</si>
  <si>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</si>
  <si>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</si>
  <si>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</si>
  <si>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</si>
  <si>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</si>
  <si>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</si>
  <si>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</si>
  <si>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</si>
  <si>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</si>
  <si>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</si>
  <si>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</si>
  <si>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</si>
  <si>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</si>
  <si>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</si>
  <si>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</si>
  <si>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</si>
  <si>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</si>
  <si>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</si>
  <si>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</si>
  <si>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</si>
  <si>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</si>
  <si>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</si>
  <si>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</si>
  <si>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</si>
  <si>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</si>
  <si>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</si>
  <si>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</si>
  <si>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</si>
  <si>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</si>
  <si>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</si>
  <si>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</si>
  <si>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</si>
  <si>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</si>
  <si>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</si>
  <si>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</si>
  <si>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</si>
  <si>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</si>
  <si>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</si>
  <si>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</si>
  <si>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</si>
  <si>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</si>
  <si>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</si>
  <si>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</si>
  <si>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</si>
  <si>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</si>
  <si>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</si>
  <si>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</si>
  <si>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</si>
  <si>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</si>
  <si>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</si>
  <si>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</si>
  <si>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</si>
  <si>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</si>
  <si>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</si>
  <si>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</si>
  <si>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</si>
  <si>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</si>
  <si>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</si>
  <si>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</si>
  <si>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</si>
  <si>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</si>
  <si>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</si>
  <si>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</si>
  <si>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</si>
  <si>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</si>
  <si>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</si>
  <si>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</si>
  <si>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</si>
  <si>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</si>
  <si>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</si>
  <si>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</si>
  <si>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</si>
  <si>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</si>
  <si>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</si>
  <si>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</si>
  <si>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</si>
  <si>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</si>
  <si>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</si>
  <si>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</si>
  <si>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</si>
  <si>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</si>
  <si>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</si>
  <si>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</si>
  <si>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</si>
  <si>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</si>
  <si>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</si>
  <si>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</si>
  <si>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</si>
  <si>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</si>
  <si>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</si>
  <si>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</si>
  <si>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</si>
  <si>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</si>
  <si>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</si>
  <si>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</si>
  <si>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</si>
  <si>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</si>
  <si>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</si>
  <si>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</si>
  <si>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</si>
  <si>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</si>
  <si>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</si>
  <si>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</si>
  <si>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</si>
  <si>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</si>
  <si>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</si>
  <si>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</si>
  <si>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</si>
  <si>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</si>
  <si>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</si>
  <si>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</si>
  <si>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</si>
  <si>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</si>
  <si>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</si>
  <si>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</si>
  <si>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</si>
  <si>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</si>
  <si>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</si>
  <si>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</si>
  <si>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</si>
  <si>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</si>
  <si>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</si>
  <si>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</si>
  <si>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</si>
  <si>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</si>
  <si>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</si>
  <si>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</si>
  <si>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</si>
  <si>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</si>
  <si>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</si>
  <si>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</si>
  <si>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</si>
  <si>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</si>
  <si>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</si>
  <si>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</si>
  <si>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</si>
  <si>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</si>
  <si>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</si>
  <si>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</si>
  <si>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</si>
  <si>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</si>
  <si>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</si>
  <si>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</si>
  <si>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</si>
  <si>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</si>
  <si>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</si>
  <si>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</si>
  <si>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</si>
  <si>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</si>
  <si>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</si>
  <si>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</si>
  <si>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</si>
  <si>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</si>
  <si>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</si>
  <si>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</si>
  <si>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</si>
  <si>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</si>
  <si>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</si>
  <si>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</si>
  <si>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</si>
  <si>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</si>
  <si>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</si>
  <si>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</si>
  <si>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</si>
  <si>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</si>
  <si>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</si>
  <si>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</si>
  <si>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</si>
  <si>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</si>
  <si>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</si>
  <si>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</si>
  <si>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</si>
  <si>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</si>
  <si>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</si>
  <si>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</si>
  <si>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</si>
  <si>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</si>
  <si>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</si>
  <si>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</si>
  <si>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</si>
  <si>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</si>
  <si>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</si>
  <si>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</si>
  <si>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</si>
  <si>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</si>
  <si>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</si>
  <si>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</si>
  <si>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</si>
  <si>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</si>
  <si>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</si>
  <si>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</si>
  <si>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</si>
  <si>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</si>
  <si>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</si>
  <si>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</si>
  <si>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</si>
  <si>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</si>
  <si>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</si>
  <si>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</si>
  <si>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</si>
  <si>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</si>
  <si>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</si>
  <si>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</si>
  <si>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</si>
  <si>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</si>
  <si>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</si>
  <si>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</si>
  <si>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</si>
  <si>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</si>
  <si>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</si>
  <si>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</si>
  <si>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</si>
  <si>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</si>
  <si>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</si>
  <si>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</si>
  <si>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</si>
  <si>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</si>
  <si>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</si>
  <si>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</si>
  <si>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</si>
  <si>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</si>
  <si>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</si>
  <si>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</si>
  <si>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</si>
  <si>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</si>
  <si>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</si>
  <si>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</si>
  <si>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</si>
  <si>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</si>
  <si>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</si>
  <si>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</si>
  <si>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</si>
  <si>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</si>
  <si>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</si>
  <si>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</si>
  <si>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</si>
  <si>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</si>
  <si>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</si>
  <si>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</si>
  <si>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</si>
  <si>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</si>
  <si>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</si>
  <si>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</si>
  <si>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</si>
  <si>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</si>
  <si>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</si>
  <si>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</si>
  <si>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</si>
  <si>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</si>
  <si>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</si>
  <si>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</si>
  <si>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</si>
  <si>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</si>
  <si>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</si>
  <si>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</si>
  <si>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</si>
  <si>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</si>
  <si>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</si>
  <si>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</si>
  <si>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</si>
  <si>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</si>
  <si>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</si>
  <si>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</si>
  <si>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</si>
  <si>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</si>
  <si>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</si>
  <si>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</si>
  <si>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</si>
  <si>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</si>
  <si>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</si>
  <si>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</si>
  <si>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</si>
  <si>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</si>
  <si>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</si>
  <si>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</si>
  <si>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</si>
  <si>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</si>
  <si>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</si>
  <si>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</si>
  <si>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</si>
  <si>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</si>
  <si>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</si>
  <si>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</si>
  <si>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</si>
  <si>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</si>
  <si>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</si>
  <si>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</si>
  <si>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</si>
  <si>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</si>
  <si>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</si>
  <si>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</si>
  <si>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</si>
  <si>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</si>
  <si>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</si>
  <si>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</si>
  <si>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</si>
  <si>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</si>
  <si>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</si>
  <si>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</si>
  <si>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</si>
  <si>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</si>
  <si>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</si>
  <si>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</si>
  <si>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</si>
  <si>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</si>
  <si>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</si>
  <si>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</si>
  <si>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</si>
  <si>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</si>
  <si>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</si>
  <si>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</si>
  <si>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</si>
  <si>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</si>
  <si>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</si>
  <si>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</si>
  <si>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</si>
  <si>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</si>
  <si>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</si>
  <si>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</si>
  <si>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</si>
  <si>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</si>
  <si>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</si>
  <si>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</si>
  <si>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</si>
  <si>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</si>
  <si>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</si>
  <si>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</si>
  <si>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</si>
  <si>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</si>
  <si>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</si>
  <si>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</si>
  <si>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</si>
  <si>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</si>
  <si>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</si>
  <si>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</si>
  <si>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</si>
  <si>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</si>
  <si>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</si>
  <si>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</si>
  <si>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</si>
  <si>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</si>
  <si>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</si>
  <si>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</si>
  <si>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</si>
  <si>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</si>
  <si>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</si>
  <si>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</si>
  <si>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</si>
  <si>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</si>
  <si>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</si>
  <si>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</si>
  <si>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</si>
  <si>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</si>
  <si>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</si>
  <si>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</si>
  <si>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</si>
  <si>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</si>
  <si>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</si>
  <si>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</si>
  <si>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</si>
  <si>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</si>
  <si>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</si>
  <si>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</si>
  <si>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</si>
  <si>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</si>
  <si>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</si>
  <si>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</si>
  <si>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</si>
  <si>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</si>
  <si>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</si>
  <si>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</si>
  <si>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</si>
  <si>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</si>
  <si>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</si>
  <si>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</si>
  <si>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</si>
  <si>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</si>
  <si>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</si>
  <si>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</si>
  <si>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</si>
  <si>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</si>
  <si>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</si>
  <si>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</si>
  <si>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</si>
  <si>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</si>
  <si>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</si>
  <si>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</si>
  <si>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</si>
  <si>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</si>
  <si>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</si>
  <si>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</si>
  <si>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</si>
  <si>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</si>
  <si>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</si>
  <si>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</si>
  <si>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</si>
  <si>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</si>
  <si>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</si>
  <si>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</si>
  <si>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</si>
  <si>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</si>
  <si>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</si>
  <si>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</si>
  <si>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</si>
  <si>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</si>
  <si>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</si>
  <si>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</si>
  <si>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</si>
  <si>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</si>
  <si>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</si>
  <si>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</si>
  <si>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</si>
  <si>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</si>
  <si>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</si>
  <si>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</si>
  <si>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</si>
  <si>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</si>
  <si>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</si>
  <si>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</si>
  <si>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</si>
  <si>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</si>
  <si>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</si>
  <si>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</si>
  <si>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</si>
  <si>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</si>
  <si>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</si>
  <si>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</si>
  <si>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</si>
  <si>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</si>
  <si>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</si>
  <si>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</si>
  <si>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</si>
  <si>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</si>
  <si>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</si>
  <si>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</si>
  <si>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</si>
  <si>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</si>
  <si>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</si>
  <si>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</si>
  <si>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</si>
  <si>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</si>
  <si>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</si>
  <si>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</si>
  <si>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</si>
  <si>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</si>
  <si>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</si>
  <si>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</si>
  <si>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</si>
  <si>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</si>
  <si>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</si>
  <si>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</si>
  <si>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</si>
  <si>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</si>
  <si>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</si>
  <si>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</si>
  <si>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</si>
  <si>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</si>
  <si>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</si>
  <si>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</si>
  <si>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</si>
  <si>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</si>
  <si>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</si>
  <si>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</si>
  <si>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</si>
  <si>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</si>
  <si>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</si>
  <si>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</si>
  <si>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</si>
  <si>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</si>
  <si>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</si>
  <si>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</si>
  <si>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</si>
  <si>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</si>
  <si>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</si>
  <si>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</si>
  <si>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</si>
  <si>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</si>
  <si>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</si>
  <si>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</si>
  <si>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</si>
  <si>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</si>
  <si>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</si>
  <si>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</si>
  <si>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</si>
  <si>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</si>
  <si>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</si>
  <si>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</si>
  <si>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</si>
  <si>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</si>
  <si>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</si>
  <si>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</si>
  <si>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</si>
  <si>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</si>
  <si>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</si>
  <si>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</si>
  <si>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</si>
  <si>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</si>
  <si>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</si>
  <si>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</si>
  <si>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</si>
  <si>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</si>
  <si>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</si>
  <si>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</si>
  <si>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</si>
  <si>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</si>
  <si>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</si>
  <si>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</si>
  <si>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</si>
  <si>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</si>
  <si>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</si>
  <si>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</si>
  <si>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</si>
  <si>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</si>
  <si>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</si>
  <si>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</si>
  <si>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</si>
  <si>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</si>
  <si>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</si>
  <si>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</si>
  <si>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</si>
  <si>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</si>
  <si>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</si>
  <si>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</si>
  <si>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</si>
  <si>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</si>
  <si>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</si>
  <si>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</si>
  <si>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</si>
  <si>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</si>
  <si>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</si>
  <si>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</si>
  <si>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</si>
  <si>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</si>
  <si>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</si>
  <si>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</si>
  <si>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</si>
  <si>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</si>
  <si>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</si>
  <si>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</si>
  <si>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</si>
  <si>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</si>
  <si>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</si>
  <si>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</si>
  <si>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</si>
  <si>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</si>
  <si>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</si>
  <si>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</si>
  <si>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</si>
  <si>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</si>
  <si>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</si>
  <si>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</si>
  <si>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</si>
  <si>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</si>
  <si>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</si>
  <si>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</si>
  <si>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</si>
  <si>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</si>
  <si>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</si>
  <si>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</si>
  <si>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</si>
  <si>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</si>
  <si>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</si>
  <si>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</si>
  <si>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</si>
  <si>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</si>
  <si>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</si>
  <si>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</si>
  <si>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</si>
  <si>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</si>
  <si>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</si>
  <si>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</si>
  <si>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</si>
  <si>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</si>
  <si>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</si>
  <si>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</si>
  <si>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</si>
  <si>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</si>
  <si>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</si>
  <si>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</si>
  <si>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</si>
  <si>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</si>
  <si>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</si>
  <si>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</si>
  <si>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</si>
  <si>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</si>
  <si>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</si>
  <si>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</si>
  <si>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</si>
  <si>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</si>
  <si>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</si>
  <si>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</si>
  <si>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</si>
  <si>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</si>
  <si>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</si>
  <si>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</si>
  <si>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</si>
  <si>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</si>
  <si>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</si>
  <si>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</si>
  <si>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</si>
  <si>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</si>
  <si>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</si>
  <si>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</si>
  <si>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</si>
  <si>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</si>
  <si>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</si>
  <si>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</si>
  <si>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</si>
  <si>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</si>
  <si>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</si>
  <si>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</si>
  <si>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</si>
  <si>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</si>
  <si>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</si>
  <si>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</si>
  <si>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</si>
  <si>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</si>
  <si>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</si>
  <si>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</si>
  <si>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</si>
  <si>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</si>
  <si>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</si>
  <si>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</si>
  <si>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</si>
  <si>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</si>
  <si>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</si>
  <si>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</si>
  <si>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</si>
  <si>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</si>
  <si>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</si>
  <si>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</si>
  <si>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</si>
  <si>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</si>
  <si>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</si>
  <si>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</si>
  <si>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</si>
  <si>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</si>
  <si>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</si>
  <si>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</si>
  <si>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</si>
  <si>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</si>
  <si>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</si>
  <si>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</si>
  <si>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</si>
  <si>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</si>
  <si>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</si>
  <si>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</si>
  <si>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</si>
  <si>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</si>
  <si>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</si>
  <si>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</si>
  <si>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</si>
  <si>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</si>
  <si>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</si>
  <si>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</si>
  <si>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</si>
  <si>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</si>
  <si>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</si>
  <si>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</si>
  <si>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</si>
  <si>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</si>
  <si>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</si>
  <si>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</si>
  <si>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</si>
  <si>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</si>
  <si>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</si>
  <si>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</si>
  <si>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</si>
  <si>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</si>
  <si>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</si>
  <si>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</si>
  <si>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</si>
  <si>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</si>
  <si>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</si>
  <si>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</si>
  <si>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</si>
  <si>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</si>
  <si>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</si>
  <si>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</si>
  <si>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</si>
  <si>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</si>
  <si>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</si>
  <si>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</si>
  <si>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</si>
  <si>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</si>
  <si>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</si>
  <si>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</si>
  <si>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</si>
  <si>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</si>
  <si>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</si>
  <si>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</si>
  <si>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</si>
  <si>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</si>
  <si>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</si>
  <si>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</si>
  <si>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</si>
  <si>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</si>
  <si>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</si>
  <si>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</si>
  <si>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</si>
  <si>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</si>
  <si>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</si>
  <si>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</si>
  <si>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</si>
  <si>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</si>
  <si>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</si>
  <si>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</si>
  <si>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</si>
  <si>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</si>
  <si>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</si>
  <si>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</si>
  <si>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</si>
  <si>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</si>
  <si>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</si>
  <si>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</si>
  <si>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</si>
  <si>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</si>
  <si>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</si>
  <si>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</si>
  <si>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</si>
  <si>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</si>
  <si>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</si>
  <si>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</si>
  <si>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</si>
  <si>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</si>
  <si>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</si>
  <si>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</si>
  <si>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</si>
  <si>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</si>
  <si>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</si>
  <si>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</si>
  <si>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</si>
  <si>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</si>
  <si>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</si>
  <si>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</si>
  <si>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</si>
  <si>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</si>
  <si>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</si>
  <si>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</si>
  <si>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</si>
  <si>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</si>
  <si>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</si>
  <si>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</si>
  <si>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</si>
  <si>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</si>
  <si>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</si>
  <si>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</si>
  <si>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</si>
  <si>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</si>
  <si>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</si>
  <si>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</si>
  <si>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</si>
  <si>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</si>
  <si>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</si>
  <si>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</si>
  <si>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</si>
  <si>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</si>
  <si>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</si>
  <si>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</si>
  <si>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</si>
  <si>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</si>
  <si>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</si>
  <si>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</si>
  <si>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</si>
  <si>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</si>
  <si>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</si>
  <si>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</si>
  <si>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</si>
  <si>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</si>
  <si>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</si>
  <si>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</si>
  <si>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</si>
  <si>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</si>
  <si>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</si>
  <si>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</si>
  <si>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</si>
  <si>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</si>
  <si>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</si>
  <si>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</si>
  <si>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</si>
  <si>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</si>
  <si>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</si>
  <si>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</si>
  <si>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</si>
  <si>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</si>
  <si>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</si>
  <si>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</si>
  <si>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</si>
  <si>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</si>
  <si>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</si>
  <si>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</si>
  <si>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</si>
  <si>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</si>
  <si>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</si>
  <si>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</si>
  <si>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</si>
  <si>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</si>
  <si>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</si>
  <si>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</si>
  <si>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</si>
  <si>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</si>
  <si>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</si>
  <si>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</si>
  <si>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</si>
  <si>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</si>
  <si>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</si>
  <si>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</si>
  <si>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</si>
  <si>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</si>
  <si>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</si>
  <si>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</si>
  <si>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</si>
  <si>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</si>
  <si>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</si>
  <si>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</si>
  <si>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</si>
  <si>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</si>
  <si>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</si>
  <si>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</si>
  <si>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</si>
  <si>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</si>
  <si>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</si>
  <si>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</si>
  <si>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</si>
  <si>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</si>
  <si>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</si>
  <si>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</si>
  <si>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</si>
  <si>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</si>
  <si>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</si>
  <si>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</si>
  <si>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</si>
  <si>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</si>
  <si>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</si>
  <si>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</si>
  <si>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</si>
  <si>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</si>
  <si>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</si>
  <si>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</si>
  <si>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</si>
  <si>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</si>
  <si>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</si>
  <si>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</si>
  <si>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</si>
  <si>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</si>
  <si>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</si>
  <si>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</si>
  <si>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</si>
  <si>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</si>
  <si>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</si>
  <si>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</si>
  <si>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</si>
  <si>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</si>
  <si>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</si>
  <si>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</si>
  <si>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</si>
  <si>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</si>
  <si>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</si>
  <si>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</si>
  <si>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</si>
  <si>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</si>
  <si>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</si>
  <si>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</si>
  <si>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</si>
  <si>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</si>
  <si>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</si>
  <si>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</si>
  <si>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</si>
  <si>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</si>
  <si>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</si>
  <si>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</si>
  <si>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</si>
  <si>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</si>
  <si>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</si>
  <si>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</si>
  <si>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</si>
  <si>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</si>
  <si>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</si>
  <si>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</si>
  <si>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</si>
  <si>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</si>
  <si>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</si>
  <si>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</si>
  <si>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</si>
  <si>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</si>
  <si>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</si>
  <si>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</si>
  <si>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</si>
  <si>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</si>
  <si>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</si>
  <si>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</si>
  <si>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</si>
  <si>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</si>
  <si>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</si>
  <si>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</si>
  <si>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</si>
  <si>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</si>
  <si>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</si>
  <si>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</si>
  <si>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</si>
  <si>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</si>
  <si>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</si>
  <si>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</si>
  <si>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</si>
  <si>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</si>
  <si>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</si>
  <si>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</si>
  <si>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</si>
  <si>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</si>
  <si>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</si>
  <si>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</si>
  <si>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</si>
  <si>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</si>
  <si>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</si>
  <si>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</si>
  <si>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</si>
  <si>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</si>
  <si>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</si>
  <si>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</si>
  <si>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</si>
  <si>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</si>
  <si>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</si>
  <si>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</si>
  <si>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</si>
  <si>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</si>
  <si>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</si>
  <si>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</si>
  <si>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</si>
  <si>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</si>
  <si>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</si>
  <si>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</si>
  <si>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</si>
  <si>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</si>
  <si>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</si>
  <si>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</si>
  <si>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</si>
  <si>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</si>
  <si>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</si>
  <si>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</si>
  <si>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</si>
  <si>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</si>
  <si>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</si>
  <si>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</si>
  <si>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</si>
  <si>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</si>
  <si>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</si>
  <si>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</si>
  <si>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</si>
  <si>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</si>
  <si>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</si>
  <si>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</si>
  <si>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</si>
  <si>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</si>
  <si>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</si>
  <si>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</si>
  <si>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</si>
  <si>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</si>
  <si>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</si>
  <si>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</si>
  <si>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</si>
  <si>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</si>
  <si>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</si>
  <si>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</si>
  <si>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</si>
  <si>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</si>
  <si>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</si>
  <si>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</si>
  <si>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</si>
  <si>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</si>
  <si>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</si>
  <si>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</si>
  <si>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</si>
  <si>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</si>
  <si>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</si>
  <si>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</si>
  <si>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</si>
  <si>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</si>
  <si>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</si>
  <si>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</si>
  <si>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</si>
  <si>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</si>
  <si>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</si>
  <si>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</si>
  <si>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</si>
  <si>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</si>
  <si>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</si>
  <si>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</si>
  <si>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</si>
  <si>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</si>
  <si>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</si>
  <si>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</si>
  <si>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</si>
  <si>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</si>
  <si>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</si>
  <si>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</si>
  <si>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</si>
  <si>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</si>
  <si>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</si>
  <si>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</si>
  <si>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</si>
  <si>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</si>
  <si>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</si>
  <si>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</si>
  <si>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</si>
  <si>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</si>
  <si>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</si>
  <si>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</si>
  <si>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</si>
  <si>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</si>
  <si>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</si>
  <si>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</si>
  <si>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</si>
  <si>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</si>
  <si>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</si>
  <si>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</si>
  <si>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</si>
  <si>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</si>
  <si>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</si>
  <si>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</si>
  <si>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</si>
  <si>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</si>
  <si>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</si>
  <si>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</si>
  <si>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</si>
  <si>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</si>
  <si>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</si>
  <si>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</si>
  <si>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</si>
  <si>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</si>
  <si>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</si>
  <si>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</si>
  <si>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</si>
  <si>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</si>
  <si>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</si>
  <si>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</si>
  <si>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</si>
  <si>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</si>
  <si>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</si>
  <si>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</si>
  <si>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</si>
  <si>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</si>
  <si>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</si>
  <si>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</si>
  <si>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</si>
  <si>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</si>
  <si>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</si>
  <si>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</si>
  <si>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</si>
  <si>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</si>
  <si>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</si>
  <si>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</si>
  <si>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</si>
  <si>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</si>
  <si>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</si>
  <si>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</si>
  <si>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</si>
  <si>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</si>
  <si>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</si>
  <si>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</si>
  <si>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</si>
  <si>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</si>
  <si>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</si>
  <si>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</si>
  <si>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</si>
  <si>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</si>
  <si>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</si>
  <si>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</si>
  <si>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</si>
  <si>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</si>
  <si>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</si>
  <si>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</si>
  <si>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</si>
  <si>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</si>
  <si>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</si>
  <si>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</si>
  <si>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</si>
  <si>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</si>
  <si>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</si>
  <si>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</si>
  <si>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</si>
  <si>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</si>
  <si>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</si>
  <si>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</si>
  <si>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</si>
  <si>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</si>
  <si>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</si>
  <si>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</si>
  <si>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</si>
  <si>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</si>
  <si>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</si>
  <si>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</si>
  <si>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</si>
  <si>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</si>
  <si>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</si>
  <si>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</si>
  <si>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</si>
  <si>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</si>
  <si>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</si>
  <si>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</si>
  <si>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</si>
  <si>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</si>
  <si>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</si>
  <si>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</si>
  <si>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</si>
  <si>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</si>
  <si>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</si>
  <si>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</si>
  <si>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</si>
  <si>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</si>
  <si>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</si>
  <si>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</si>
  <si>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</si>
  <si>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</si>
  <si>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</si>
  <si>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</si>
  <si>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</si>
  <si>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</si>
  <si>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</si>
  <si>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</si>
  <si>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</si>
  <si>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</si>
  <si>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</si>
  <si>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</si>
  <si>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</si>
  <si>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</si>
  <si>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</si>
  <si>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</si>
  <si>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</si>
  <si>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</si>
  <si>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</si>
  <si>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</si>
  <si>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</si>
  <si>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</si>
  <si>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</si>
  <si>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</si>
  <si>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</si>
  <si>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</si>
  <si>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</si>
  <si>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</si>
  <si>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</si>
  <si>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</si>
  <si>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</si>
  <si>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</si>
  <si>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</si>
  <si>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</si>
  <si>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</si>
  <si>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</si>
  <si>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</si>
  <si>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</si>
  <si>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</si>
  <si>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</si>
  <si>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</si>
  <si>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</si>
  <si>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</si>
  <si>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</si>
  <si>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</si>
  <si>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</si>
  <si>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</si>
  <si>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</si>
  <si>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</si>
  <si>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</si>
  <si>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</si>
  <si>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</si>
  <si>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</si>
  <si>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</si>
  <si>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</si>
  <si>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</si>
  <si>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</si>
  <si>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</si>
  <si>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</si>
  <si>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</si>
  <si>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</si>
  <si>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</si>
  <si>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</si>
  <si>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</si>
  <si>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</si>
  <si>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</si>
  <si>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</si>
  <si>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</si>
  <si>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</si>
  <si>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</si>
  <si>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</si>
  <si>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</si>
  <si>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</si>
  <si>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</si>
  <si>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</si>
  <si>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</si>
  <si>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</si>
  <si>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</si>
  <si>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</si>
  <si>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</si>
  <si>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</si>
  <si>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</si>
  <si>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</si>
  <si>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</si>
  <si>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</si>
  <si>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</si>
  <si>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</si>
  <si>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</si>
  <si>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</si>
  <si>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</si>
  <si>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</si>
  <si>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</si>
  <si>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</si>
  <si>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</si>
  <si>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</si>
  <si>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</si>
  <si>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</si>
  <si>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</si>
  <si>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</si>
  <si>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</si>
  <si>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</si>
  <si>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</si>
  <si>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</si>
  <si>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</si>
  <si>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</si>
  <si>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</si>
  <si>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</si>
  <si>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</si>
  <si>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</si>
  <si>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</si>
  <si>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</si>
  <si>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</si>
  <si>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</si>
  <si>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</si>
  <si>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</si>
  <si>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</si>
  <si>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</si>
  <si>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</si>
  <si>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</si>
  <si>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</si>
  <si>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</si>
  <si>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</si>
  <si>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</si>
  <si>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</si>
  <si>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</si>
  <si>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</si>
  <si>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</si>
  <si>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</si>
  <si>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</si>
  <si>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</si>
  <si>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</si>
  <si>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</si>
  <si>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</si>
  <si>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</si>
  <si>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</si>
  <si>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</si>
  <si>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</si>
  <si>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</si>
  <si>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</si>
  <si>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</si>
  <si>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</si>
  <si>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</si>
  <si>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</si>
  <si>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</si>
  <si>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</si>
  <si>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</si>
  <si>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</si>
  <si>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</si>
  <si>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</si>
  <si>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</si>
  <si>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</si>
  <si>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</si>
  <si>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</si>
  <si>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</si>
  <si>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</si>
  <si>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</si>
  <si>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</si>
  <si>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</si>
  <si>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</si>
  <si>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</si>
  <si>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</si>
  <si>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</si>
  <si>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</si>
  <si>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</si>
  <si>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</si>
  <si>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</si>
  <si>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</si>
  <si>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</si>
  <si>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</si>
  <si>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</si>
  <si>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</si>
  <si>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</si>
  <si>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</si>
  <si>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</si>
  <si>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</si>
  <si>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</si>
  <si>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</si>
  <si>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</si>
  <si>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</si>
  <si>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</si>
  <si>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</si>
  <si>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</si>
  <si>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</si>
  <si>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</si>
  <si>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</si>
  <si>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</si>
  <si>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</si>
  <si>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</si>
  <si>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</si>
  <si>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</si>
  <si>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</si>
  <si>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</si>
  <si>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</si>
  <si>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</si>
  <si>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</si>
  <si>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</si>
  <si>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</si>
  <si>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</si>
  <si>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</si>
  <si>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</si>
  <si>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</si>
  <si>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</si>
  <si>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</si>
  <si>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</si>
  <si>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</si>
  <si>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</si>
  <si>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</si>
  <si>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</si>
  <si>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</si>
  <si>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</si>
  <si>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</si>
  <si>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</si>
  <si>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</si>
  <si>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</si>
  <si>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</si>
  <si>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</si>
  <si>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</si>
  <si>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</si>
  <si>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</si>
  <si>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</si>
  <si>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</si>
  <si>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</si>
  <si>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</si>
  <si>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</si>
  <si>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</si>
  <si>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</si>
  <si>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</si>
  <si>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</si>
  <si>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</si>
  <si>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</si>
  <si>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</si>
  <si>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</si>
  <si>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</si>
  <si>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</si>
  <si>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</si>
  <si>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</si>
  <si>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</si>
  <si>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</si>
  <si>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</si>
  <si>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</si>
  <si>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</si>
  <si>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</si>
  <si>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</si>
  <si>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</si>
  <si>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</si>
  <si>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</si>
  <si>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</si>
  <si>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</si>
  <si>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</si>
  <si>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</si>
  <si>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</si>
  <si>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</si>
  <si>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</si>
  <si>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</si>
  <si>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</si>
  <si>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</si>
  <si>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</si>
  <si>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</si>
  <si>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</si>
  <si>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</si>
  <si>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</si>
  <si>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</si>
  <si>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</si>
  <si>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</si>
  <si>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</si>
  <si>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</si>
  <si>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</si>
  <si>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</si>
  <si>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</si>
  <si>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</si>
  <si>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</si>
  <si>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</si>
  <si>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</si>
  <si>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</si>
  <si>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</si>
  <si>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</si>
  <si>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</si>
  <si>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</si>
  <si>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</si>
  <si>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</si>
  <si>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</si>
  <si>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</si>
  <si>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</si>
  <si>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</si>
  <si>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</si>
  <si>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</si>
  <si>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</si>
  <si>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</si>
  <si>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</si>
  <si>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</si>
  <si>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</si>
  <si>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</si>
  <si>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</si>
  <si>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</si>
  <si>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</si>
  <si>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</si>
  <si>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</si>
  <si>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</si>
  <si>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</si>
  <si>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</si>
  <si>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</si>
  <si>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</si>
  <si>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</si>
  <si>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</si>
  <si>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</si>
  <si>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</si>
  <si>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</si>
  <si>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</si>
  <si>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</si>
  <si>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</si>
  <si>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</si>
  <si>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</si>
  <si>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</si>
  <si>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</si>
  <si>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</si>
  <si>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</si>
  <si>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</si>
  <si>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</si>
  <si>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</si>
  <si>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</si>
  <si>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</si>
  <si>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</si>
  <si>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</si>
  <si>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</si>
  <si>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</si>
  <si>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</si>
  <si>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</si>
  <si>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</si>
  <si>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</si>
  <si>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</si>
  <si>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</si>
  <si>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</si>
  <si>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</si>
  <si>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</si>
  <si>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</si>
  <si>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</si>
  <si>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</si>
  <si>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</si>
  <si>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</si>
  <si>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</si>
  <si>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</si>
  <si>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</si>
  <si>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</si>
  <si>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</si>
  <si>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</si>
  <si>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</si>
  <si>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</si>
  <si>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</si>
  <si>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</si>
  <si>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</si>
  <si>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</si>
  <si>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</si>
  <si>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</si>
  <si>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</si>
  <si>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</si>
  <si>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</si>
  <si>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</si>
  <si>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</si>
  <si>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</si>
  <si>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</si>
  <si>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</si>
  <si>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</si>
  <si>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</si>
  <si>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</si>
  <si>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</si>
  <si>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</si>
  <si>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</si>
  <si>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</si>
  <si>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</si>
  <si>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</si>
  <si>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</si>
  <si>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</si>
  <si>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</si>
  <si>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</si>
  <si>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</si>
  <si>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</si>
  <si>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</si>
  <si>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</si>
  <si>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</si>
  <si>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</si>
  <si>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</si>
  <si>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</si>
  <si>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</si>
  <si>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</si>
  <si>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</si>
  <si>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</si>
  <si>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</si>
  <si>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</si>
  <si>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</si>
  <si>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</si>
  <si>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</si>
  <si>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</si>
  <si>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</si>
  <si>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</si>
  <si>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</si>
  <si>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</si>
  <si>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</si>
  <si>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</si>
  <si>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</si>
  <si>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</si>
  <si>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</si>
  <si>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</si>
  <si>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</si>
  <si>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</si>
  <si>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</si>
  <si>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</si>
  <si>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</si>
  <si>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</si>
  <si>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</si>
  <si>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</si>
  <si>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</si>
  <si>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</si>
  <si>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</si>
  <si>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</si>
  <si>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</si>
  <si>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</si>
  <si>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</si>
  <si>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</si>
  <si>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</si>
  <si>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</si>
  <si>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</si>
  <si>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</si>
  <si>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</si>
  <si>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</si>
  <si>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</si>
  <si>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</si>
  <si>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</si>
  <si>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</si>
  <si>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</si>
  <si>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</si>
  <si>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</si>
  <si>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</si>
  <si>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</si>
  <si>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</si>
  <si>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</si>
  <si>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</si>
  <si>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</si>
  <si>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</si>
  <si>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</si>
  <si>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</si>
  <si>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</si>
  <si>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</si>
  <si>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</si>
  <si>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</si>
  <si>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</si>
  <si>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</si>
  <si>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</si>
  <si>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</si>
  <si>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</si>
  <si>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</si>
  <si>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</si>
  <si>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</si>
  <si>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</si>
  <si>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</si>
  <si>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</si>
  <si>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</si>
  <si>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</si>
  <si>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</si>
  <si>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</si>
  <si>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</si>
  <si>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</si>
  <si>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</si>
  <si>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</si>
  <si>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</si>
  <si>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</si>
  <si>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</si>
  <si>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</si>
  <si>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</si>
  <si>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</si>
  <si>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</si>
  <si>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</si>
  <si>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</si>
  <si>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</si>
  <si>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</si>
  <si>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</si>
  <si>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</si>
  <si>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</si>
  <si>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</si>
  <si>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</si>
  <si>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</si>
  <si>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</si>
  <si>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</si>
  <si>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</si>
  <si>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</si>
  <si>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</si>
  <si>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</si>
  <si>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</si>
  <si>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</si>
  <si>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</si>
  <si>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</si>
  <si>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</si>
  <si>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</si>
  <si>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</si>
  <si>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</si>
  <si>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</si>
  <si>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</si>
  <si>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</si>
  <si>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</si>
  <si>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</si>
  <si>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</si>
  <si>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</si>
  <si>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</si>
  <si>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</si>
  <si>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</si>
  <si>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</si>
  <si>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</si>
  <si>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</si>
  <si>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</si>
  <si>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</si>
  <si>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</si>
  <si>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</si>
  <si>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</si>
  <si>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</si>
  <si>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</si>
  <si>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</si>
  <si>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</si>
  <si>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</si>
  <si>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</si>
  <si>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</si>
  <si>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</si>
  <si>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</si>
  <si>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</si>
  <si>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</si>
  <si>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</si>
  <si>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</si>
  <si>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</si>
  <si>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</si>
  <si>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</si>
  <si>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</si>
  <si>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</si>
  <si>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</si>
  <si>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</si>
  <si>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</si>
  <si>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</si>
  <si>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</si>
  <si>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</si>
  <si>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</si>
  <si>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</si>
  <si>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</si>
  <si>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</si>
  <si>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</si>
  <si>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</si>
  <si>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</si>
  <si>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</si>
  <si>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</si>
  <si>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</si>
  <si>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</si>
  <si>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</si>
  <si>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</si>
  <si>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</si>
  <si>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</si>
  <si>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</si>
  <si>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</si>
  <si>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</si>
  <si>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</si>
  <si>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</si>
  <si>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</si>
  <si>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</si>
  <si>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</si>
  <si>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</si>
  <si>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</si>
  <si>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</si>
  <si>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</si>
  <si>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</si>
  <si>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</si>
  <si>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</si>
  <si>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</si>
  <si>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</si>
  <si>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</si>
  <si>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</si>
  <si>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</si>
  <si>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</si>
  <si>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</si>
  <si>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</si>
  <si>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</si>
  <si>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</si>
  <si>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</si>
  <si>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</si>
  <si>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</si>
  <si>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</si>
  <si>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</si>
  <si>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</si>
  <si>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</si>
  <si>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</si>
  <si>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</si>
  <si>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</si>
  <si>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</si>
  <si>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</si>
  <si>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</si>
  <si>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</si>
  <si>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</si>
  <si>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</si>
  <si>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</si>
  <si>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</si>
  <si>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</si>
  <si>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</si>
  <si>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</si>
  <si>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</si>
  <si>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</si>
  <si>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</si>
  <si>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</si>
  <si>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</si>
  <si>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</si>
  <si>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</si>
  <si>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</si>
  <si>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</si>
  <si>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</si>
  <si>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</si>
  <si>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</si>
  <si>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</si>
  <si>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</si>
  <si>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</si>
  <si>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</si>
  <si>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</si>
  <si>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</si>
  <si>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</si>
  <si>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</si>
  <si>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</si>
  <si>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</si>
  <si>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</si>
  <si>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</si>
  <si>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</si>
  <si>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</si>
  <si>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</si>
  <si>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</si>
  <si>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</si>
  <si>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</si>
  <si>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</si>
  <si>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</si>
  <si>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</si>
  <si>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</si>
  <si>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</si>
  <si>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</si>
  <si>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</si>
  <si>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</si>
  <si>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</si>
  <si>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</si>
  <si>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</si>
  <si>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</si>
  <si>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</si>
  <si>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</si>
  <si>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</si>
  <si>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</si>
  <si>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</si>
  <si>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</si>
  <si>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</si>
  <si>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</si>
  <si>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</si>
  <si>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</si>
  <si>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</si>
  <si>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</si>
  <si>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</si>
  <si>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</si>
  <si>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</si>
  <si>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</si>
  <si>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</si>
  <si>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</si>
  <si>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</si>
  <si>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</si>
  <si>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</si>
  <si>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</si>
  <si>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</si>
  <si>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</si>
  <si>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</si>
  <si>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</si>
  <si>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</si>
  <si>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</si>
  <si>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</si>
  <si>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</si>
  <si>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</si>
  <si>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</si>
  <si>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</si>
  <si>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</si>
  <si>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</si>
  <si>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</si>
  <si>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</si>
  <si>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</si>
  <si>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</si>
  <si>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</si>
  <si>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</si>
  <si>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</si>
  <si>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</si>
  <si>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</si>
  <si>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</si>
  <si>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</si>
  <si>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</si>
  <si>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</si>
  <si>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</si>
  <si>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</si>
  <si>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</si>
  <si>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</si>
  <si>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</si>
  <si>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</si>
  <si>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</si>
  <si>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</si>
  <si>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</si>
  <si>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</si>
  <si>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</si>
  <si>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</si>
  <si>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</si>
  <si>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</si>
  <si>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</si>
  <si>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</si>
  <si>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</si>
  <si>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</si>
  <si>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</si>
  <si>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</si>
  <si>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</si>
  <si>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</si>
  <si>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</si>
  <si>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</si>
  <si>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</si>
  <si>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</si>
  <si>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</si>
  <si>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</si>
  <si>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</si>
  <si>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</si>
  <si>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</si>
  <si>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</si>
  <si>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</si>
  <si>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</si>
  <si>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</si>
  <si>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</si>
  <si>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</si>
  <si>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</si>
  <si>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</si>
  <si>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</si>
  <si>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</si>
  <si>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</si>
  <si>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</si>
  <si>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</si>
  <si>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</si>
  <si>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</si>
  <si>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</si>
  <si>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</si>
  <si>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</si>
  <si>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</si>
  <si>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</si>
  <si>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</si>
  <si>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</si>
  <si>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</si>
  <si>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</si>
  <si>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</si>
  <si>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</si>
  <si>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</si>
  <si>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</si>
  <si>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</si>
  <si>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</si>
  <si>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</si>
  <si>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</si>
  <si>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</si>
  <si>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</si>
  <si>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</si>
  <si>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</si>
  <si>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</si>
  <si>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</si>
  <si>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</si>
  <si>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</si>
  <si>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</si>
  <si>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</si>
  <si>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</si>
  <si>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</si>
  <si>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</si>
  <si>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</si>
  <si>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</si>
  <si>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</si>
  <si>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</si>
  <si>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</si>
  <si>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</si>
  <si>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</si>
  <si>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</si>
  <si>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</si>
  <si>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</si>
  <si>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</si>
  <si>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</si>
  <si>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</si>
  <si>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</si>
  <si>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</si>
  <si>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</si>
  <si>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</si>
  <si>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</si>
  <si>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</si>
  <si>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</si>
  <si>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</si>
  <si>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</si>
  <si>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</si>
  <si>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</si>
  <si>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</si>
  <si>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</si>
  <si>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</si>
  <si>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</si>
  <si>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</si>
  <si>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</si>
  <si>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</si>
  <si>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</si>
  <si>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</si>
  <si>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</si>
  <si>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</si>
  <si>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</si>
  <si>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</si>
  <si>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</si>
  <si>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</si>
  <si>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</si>
  <si>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</si>
  <si>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</si>
  <si>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</si>
  <si>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</si>
  <si>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</si>
  <si>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</si>
  <si>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</si>
  <si>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</si>
  <si>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</si>
  <si>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</si>
  <si>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</si>
  <si>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</si>
  <si>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</si>
  <si>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</si>
  <si>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</si>
  <si>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</si>
  <si>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</si>
  <si>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</si>
  <si>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</si>
  <si>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</si>
  <si>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</si>
  <si>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</si>
  <si>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</si>
  <si>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</si>
  <si>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</si>
  <si>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</si>
  <si>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</si>
  <si>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</si>
  <si>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</si>
  <si>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</si>
  <si>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</si>
  <si>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</si>
  <si>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</si>
  <si>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</si>
  <si>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</si>
  <si>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</si>
  <si>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</si>
  <si>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</si>
  <si>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</si>
  <si>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</si>
  <si>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</si>
  <si>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</si>
  <si>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</si>
  <si>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</si>
  <si>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</si>
  <si>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</si>
  <si>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</si>
  <si>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</si>
  <si>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</si>
  <si>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</si>
  <si>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</si>
  <si>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</si>
  <si>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</si>
  <si>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</si>
  <si>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</si>
  <si>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</si>
  <si>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</si>
  <si>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</si>
  <si>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</si>
  <si>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</si>
  <si>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</si>
  <si>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</si>
  <si>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</si>
  <si>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</si>
  <si>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</si>
  <si>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</si>
  <si>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</si>
  <si>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</si>
  <si>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</si>
  <si>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</si>
  <si>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</si>
  <si>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</si>
  <si>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</si>
  <si>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</si>
  <si>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</si>
  <si>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</si>
  <si>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</si>
  <si>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</si>
  <si>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</si>
  <si>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</si>
  <si>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</si>
  <si>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</si>
  <si>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</si>
  <si>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</si>
  <si>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</si>
  <si>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</si>
  <si>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</si>
  <si>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</si>
  <si>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</si>
  <si>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</si>
  <si>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</si>
  <si>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</si>
  <si>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</si>
  <si>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</si>
  <si>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</si>
  <si>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</si>
  <si>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</si>
  <si>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</si>
  <si>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</si>
  <si>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</si>
  <si>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</si>
  <si>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</si>
  <si>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</si>
  <si>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</si>
  <si>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</si>
  <si>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</si>
  <si>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</si>
  <si>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</si>
  <si>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</si>
  <si>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</si>
  <si>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</si>
  <si>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</si>
  <si>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</si>
  <si>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</si>
  <si>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</si>
  <si>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</si>
  <si>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</si>
  <si>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</si>
  <si>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</si>
  <si>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</si>
  <si>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</si>
  <si>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</si>
  <si>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</si>
  <si>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</si>
  <si>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</si>
  <si>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</si>
  <si>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</si>
  <si>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</si>
  <si>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</si>
  <si>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</si>
  <si>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</si>
  <si>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</si>
  <si>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</si>
  <si>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</si>
  <si>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</si>
  <si>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</si>
  <si>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</si>
  <si>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</si>
  <si>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</si>
  <si>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</si>
  <si>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</si>
  <si>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</si>
  <si>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</si>
  <si>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</si>
  <si>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</si>
  <si>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</si>
  <si>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</si>
  <si>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</si>
  <si>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</si>
  <si>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</si>
  <si>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</si>
  <si>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</si>
  <si>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</si>
  <si>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</si>
  <si>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</si>
  <si>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</si>
  <si>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</si>
  <si>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</si>
  <si>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</si>
  <si>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</si>
  <si>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</si>
  <si>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</si>
  <si>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</si>
  <si>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</si>
  <si>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</si>
  <si>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</si>
  <si>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</si>
  <si>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</si>
  <si>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</si>
  <si>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</si>
  <si>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</si>
  <si>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</si>
  <si>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</si>
  <si>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</si>
  <si>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</si>
  <si>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</si>
  <si>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</si>
  <si>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</si>
  <si>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</si>
  <si>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</si>
  <si>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</si>
  <si>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</si>
  <si>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</si>
  <si>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</si>
  <si>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</si>
  <si>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</si>
  <si>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</si>
  <si>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</si>
  <si>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</si>
  <si>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</si>
  <si>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</si>
  <si>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</si>
  <si>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</si>
  <si>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</si>
  <si>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</si>
  <si>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</si>
  <si>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</si>
  <si>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</si>
  <si>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</si>
  <si>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</si>
  <si>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</si>
  <si>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</si>
  <si>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</si>
  <si>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</si>
  <si>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</si>
  <si>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</si>
  <si>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</si>
  <si>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</si>
  <si>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</si>
  <si>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</si>
  <si>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</si>
  <si>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</si>
  <si>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</si>
  <si>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</si>
  <si>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</si>
  <si>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</si>
  <si>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</si>
  <si>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</si>
  <si>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</si>
  <si>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</si>
  <si>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</si>
  <si>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</si>
  <si>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</si>
  <si>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</si>
  <si>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</si>
  <si>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</si>
  <si>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</si>
  <si>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</si>
  <si>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</si>
  <si>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</si>
  <si>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</si>
  <si>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</si>
  <si>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</si>
  <si>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</si>
  <si>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</si>
  <si>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</si>
  <si>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</si>
  <si>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</si>
  <si>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</si>
  <si>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</si>
  <si>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</si>
  <si>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</si>
  <si>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</si>
  <si>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</si>
  <si>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</si>
  <si>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</si>
  <si>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</si>
  <si>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</si>
  <si>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</si>
  <si>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</si>
  <si>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</si>
  <si>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</si>
  <si>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</si>
  <si>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</si>
  <si>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</si>
  <si>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</si>
  <si>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</si>
  <si>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</si>
  <si>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</si>
  <si>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</si>
  <si>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</si>
  <si>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</si>
  <si>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</si>
  <si>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</si>
  <si>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</si>
  <si>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</si>
  <si>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</si>
  <si>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</si>
  <si>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</si>
  <si>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</si>
  <si>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</si>
  <si>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</si>
  <si>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</si>
  <si>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</si>
  <si>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</si>
  <si>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</si>
  <si>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</si>
  <si>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</si>
  <si>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</si>
  <si>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</si>
  <si>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</si>
  <si>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</si>
  <si>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</si>
  <si>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</si>
  <si>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</si>
  <si>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</si>
  <si>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</si>
  <si>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</si>
  <si>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</si>
  <si>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</si>
  <si>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</si>
  <si>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</si>
  <si>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</si>
  <si>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</si>
  <si>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</si>
  <si>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</si>
  <si>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</si>
  <si>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</si>
  <si>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</si>
  <si>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</si>
  <si>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</si>
  <si>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</si>
  <si>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</si>
  <si>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</si>
  <si>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</si>
  <si>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</si>
  <si>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</si>
  <si>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</si>
  <si>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</si>
  <si>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</si>
  <si>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</si>
  <si>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</si>
  <si>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</si>
  <si>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</si>
  <si>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</si>
  <si>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</si>
  <si>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</si>
  <si>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</si>
  <si>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</si>
  <si>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</si>
  <si>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</si>
  <si>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</si>
  <si>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</si>
  <si>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</si>
  <si>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</si>
  <si>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</si>
  <si>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</si>
  <si>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</si>
  <si>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</si>
  <si>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</si>
  <si>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</si>
  <si>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</si>
  <si>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</si>
  <si>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</si>
  <si>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</si>
  <si>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</si>
  <si>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</si>
  <si>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</si>
  <si>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</si>
  <si>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</si>
  <si>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</si>
  <si>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</si>
  <si>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</si>
  <si>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</si>
  <si>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</si>
  <si>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</si>
  <si>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</si>
  <si>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</si>
  <si>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</si>
  <si>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</si>
  <si>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</si>
  <si>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</si>
  <si>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</si>
  <si>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</si>
  <si>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</si>
  <si>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</si>
  <si>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</si>
  <si>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</si>
  <si>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</si>
  <si>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</si>
  <si>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</si>
  <si>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</si>
  <si>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</si>
  <si>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</si>
  <si>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</si>
  <si>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</si>
  <si>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</si>
  <si>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</si>
  <si>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</si>
  <si>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</si>
  <si>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</si>
  <si>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</si>
  <si>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</si>
  <si>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</si>
  <si>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</si>
  <si>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</si>
  <si>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</si>
  <si>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</si>
  <si>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</si>
  <si>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</si>
  <si>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</si>
  <si>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</si>
  <si>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</si>
  <si>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</si>
  <si>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</si>
  <si>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</si>
  <si>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</si>
  <si>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</si>
  <si>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</si>
  <si>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</si>
  <si>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</si>
  <si>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</si>
  <si>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</si>
  <si>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</si>
  <si>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</si>
  <si>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</si>
  <si>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</si>
  <si>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</si>
  <si>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</si>
  <si>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</si>
  <si>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</si>
  <si>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</si>
  <si>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</si>
  <si>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</si>
  <si>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</si>
  <si>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</si>
  <si>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</si>
  <si>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</si>
  <si>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</si>
  <si>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</si>
  <si>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</si>
  <si>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</si>
  <si>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</si>
  <si>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</si>
  <si>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</si>
  <si>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</si>
  <si>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</si>
  <si>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</si>
  <si>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</si>
  <si>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</si>
  <si>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</si>
  <si>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</si>
  <si>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</si>
  <si>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</si>
  <si>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</si>
  <si>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</si>
  <si>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</si>
  <si>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</si>
  <si>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</si>
  <si>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</si>
  <si>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</si>
  <si>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</si>
  <si>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</si>
  <si>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</si>
  <si>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</si>
  <si>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</si>
  <si>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</si>
  <si>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</si>
  <si>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</si>
  <si>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</si>
  <si>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</si>
  <si>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</si>
  <si>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</si>
  <si>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</si>
  <si>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</si>
  <si>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</si>
  <si>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</si>
  <si>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</si>
  <si>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</si>
  <si>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</si>
  <si>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</si>
  <si>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</si>
  <si>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</si>
  <si>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</si>
  <si>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</si>
  <si>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</si>
  <si>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</si>
  <si>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</si>
  <si>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</si>
  <si>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</si>
  <si>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</si>
  <si>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</si>
  <si>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</si>
  <si>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</si>
  <si>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</si>
  <si>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</si>
  <si>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</si>
  <si>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</si>
  <si>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</si>
  <si>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</si>
  <si>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</si>
  <si>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</si>
  <si>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</si>
  <si>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</si>
  <si>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</si>
  <si>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</si>
  <si>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</si>
  <si>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</si>
  <si>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</si>
  <si>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</si>
  <si>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</si>
  <si>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</si>
  <si>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</si>
  <si>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</si>
  <si>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</si>
  <si>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</si>
  <si>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</si>
  <si>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</si>
  <si>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</si>
  <si>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</si>
  <si>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</si>
  <si>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</si>
  <si>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</si>
  <si>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</si>
  <si>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</si>
  <si>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</si>
  <si>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</si>
  <si>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</si>
  <si>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</si>
  <si>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</si>
  <si>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</si>
  <si>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</si>
  <si>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</si>
  <si>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</si>
  <si>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</si>
  <si>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</si>
  <si>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</si>
  <si>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</si>
  <si>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</si>
  <si>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</si>
  <si>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</si>
  <si>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</si>
  <si>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</si>
  <si>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</si>
  <si>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</si>
  <si>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</si>
  <si>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</si>
  <si>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</si>
  <si>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</si>
  <si>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</si>
  <si>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</si>
  <si>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</si>
  <si>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</si>
  <si>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</si>
  <si>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</si>
  <si>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</si>
  <si>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</si>
  <si>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</si>
  <si>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</si>
  <si>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</si>
  <si>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</si>
  <si>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</si>
  <si>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</si>
  <si>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</si>
  <si>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</si>
  <si>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</si>
  <si>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</si>
  <si>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</si>
  <si>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</si>
  <si>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</si>
  <si>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</si>
  <si>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</si>
  <si>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</si>
  <si>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</si>
  <si>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</si>
  <si>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</si>
  <si>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</si>
  <si>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</si>
  <si>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</si>
  <si>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</si>
  <si>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</si>
  <si>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</si>
  <si>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</si>
  <si>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</si>
  <si>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</si>
  <si>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</si>
  <si>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</si>
  <si>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</si>
  <si>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</si>
  <si>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</si>
  <si>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</si>
  <si>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</si>
  <si>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</si>
  <si>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</si>
  <si>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</si>
  <si>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</si>
  <si>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</si>
  <si>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</si>
  <si>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</si>
  <si>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</si>
  <si>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</si>
  <si>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</si>
  <si>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</si>
  <si>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</si>
  <si>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</si>
  <si>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</si>
  <si>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</si>
  <si>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</si>
  <si>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</si>
  <si>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</si>
  <si>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</si>
  <si>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</si>
  <si>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</si>
  <si>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</si>
  <si>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</si>
  <si>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</si>
  <si>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</si>
  <si>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</si>
  <si>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</si>
  <si>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</si>
  <si>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</si>
  <si>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</si>
  <si>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</si>
  <si>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</si>
  <si>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</si>
  <si>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</si>
  <si>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</si>
  <si>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</si>
  <si>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</si>
  <si>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</si>
  <si>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</si>
  <si>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</si>
  <si>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</si>
  <si>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</si>
  <si>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</si>
  <si>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</si>
  <si>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</si>
  <si>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</si>
  <si>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</si>
  <si>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</si>
  <si>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</si>
  <si>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</si>
  <si>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</si>
  <si>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</si>
  <si>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</si>
  <si>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</si>
  <si>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</si>
  <si>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</si>
  <si>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</si>
  <si>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</si>
  <si>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</si>
  <si>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</si>
  <si>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</si>
  <si>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</si>
  <si>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</si>
  <si>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</si>
  <si>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</si>
  <si>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</si>
  <si>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</si>
  <si>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</si>
  <si>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</si>
  <si>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</si>
  <si>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</si>
  <si>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</si>
  <si>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</si>
  <si>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</si>
  <si>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</si>
  <si>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</si>
  <si>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</si>
  <si>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</si>
  <si>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</si>
  <si>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</si>
  <si>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</si>
  <si>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</si>
  <si>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</si>
  <si>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</si>
  <si>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</si>
  <si>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</si>
  <si>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</si>
  <si>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</si>
  <si>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</si>
  <si>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</si>
  <si>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</si>
  <si>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</si>
  <si>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</si>
  <si>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</si>
  <si>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</si>
  <si>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</si>
  <si>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</si>
  <si>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</si>
  <si>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</si>
  <si>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</si>
  <si>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</si>
  <si>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</si>
  <si>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</si>
  <si>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</si>
  <si>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</si>
  <si>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</si>
  <si>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</si>
  <si>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</si>
  <si>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</si>
  <si>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</si>
  <si>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</si>
  <si>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</si>
  <si>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</si>
  <si>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</si>
  <si>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</si>
  <si>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</si>
  <si>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</si>
  <si>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</si>
  <si>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</si>
  <si>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</si>
  <si>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</si>
  <si>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</si>
  <si>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</si>
  <si>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</si>
  <si>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</si>
  <si>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</si>
  <si>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</si>
  <si>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</si>
  <si>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</si>
  <si>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</si>
  <si>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</si>
  <si>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</si>
  <si>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</si>
  <si>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</si>
  <si>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</si>
  <si>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</si>
  <si>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</si>
  <si>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</si>
  <si>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</si>
  <si>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</si>
  <si>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</si>
  <si>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</si>
  <si>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</si>
  <si>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</si>
  <si>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</si>
  <si>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</si>
  <si>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</si>
  <si>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</si>
  <si>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</si>
  <si>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</si>
  <si>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</si>
  <si>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</si>
  <si>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</si>
  <si>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</si>
  <si>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</si>
  <si>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</si>
  <si>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</si>
  <si>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</si>
  <si>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</si>
  <si>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</si>
  <si>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</si>
  <si>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</si>
  <si>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</si>
  <si>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</si>
  <si>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</si>
  <si>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</si>
  <si>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</si>
  <si>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</si>
  <si>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</si>
  <si>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</si>
  <si>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</si>
  <si>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</si>
  <si>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</si>
  <si>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</si>
  <si>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</si>
  <si>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</si>
  <si>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</si>
  <si>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</si>
  <si>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</si>
  <si>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</si>
  <si>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</si>
  <si>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</si>
  <si>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</si>
  <si>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</si>
  <si>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</si>
  <si>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</si>
  <si>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</si>
  <si>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</si>
  <si>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</si>
  <si>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</si>
  <si>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</si>
  <si>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</si>
  <si>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</si>
  <si>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</si>
  <si>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</si>
  <si>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</si>
  <si>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</si>
  <si>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</si>
  <si>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</si>
  <si>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</si>
  <si>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</si>
  <si>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</si>
  <si>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</si>
  <si>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</si>
  <si>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</si>
  <si>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</si>
  <si>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</si>
  <si>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located in Prince Sultan bin abdulaziz Palace need to arrange special permission </t>
  </si>
  <si>
    <t>PCM-20251115-00001417</t>
  </si>
  <si>
    <t>EM team on the way need 50 Min</t>
  </si>
  <si>
    <t>PCM-20251115-00001434</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</si>
  <si>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</si>
  <si>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</si>
  <si>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</si>
  <si>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</si>
  <si>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</si>
  <si>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</si>
  <si>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</si>
  <si>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</si>
  <si>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</si>
  <si>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</si>
  <si>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</si>
  <si>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TT-20251014-01628</t>
  </si>
  <si>
    <t>Access issue: Site is located on the RT of building which closed by court. We will secure approval from court and check the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</si>
</sst>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313.58618333333288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0.15555833333201008</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0.10033842592383735</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45976.534609259259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45976.534609259259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45976.534609259259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45976.534609259259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45976.534609259259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45976.534609259259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45976.534609259259</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45976.534609259259</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45976.534609259259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45976.534609259259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45976.534609259259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45976.534609259259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45976.534609259259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45976.534609259259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45976.534609259259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45976.534609259259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45976.534609259259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45976.534609259259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45976.534609259259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45976.534609259259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45976.534609259259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45976.534609259259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45976.534609259259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45976.534609259259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45976.534609259259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45976.534609259259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45976.534609259259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45976.534609259259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45976.534609259259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45976.534609259259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45976.534609259259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45976.534609259259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45976.534609259259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45976.534609259259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45976.534609259259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45976.534609259259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45976.534609259259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45976.534609259259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45976.534609259259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45976.534609259259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45976.534609259259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45976.534609259259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45976.534609259259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45976.534609259259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45976.534609259259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45976.534609259259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45976.534609259259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45976.534609259259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45976.534609259259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45976.534609259259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45976.534609259259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45976.534609259259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45976.534609259259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45976.534609259259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45976.534609259259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45976.534609259259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45976.534609259259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45976.534609259259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45976.534609259259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45976.534609259259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45976.534609259259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45976.534609259259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45976.534609259259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45976.534609259259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45976.534609259259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45976.534609259259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45976.534609259259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45976.534609259259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45976.534609259259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45976.534609259259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45976.534609259259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45976.534609259259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45976.534609259259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45976.534609259259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45976.534609259259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45976.534609259259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45976.534609259259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45976.534609259259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45976.534609259259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45976.534609259259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45976.534609259259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45976.534609259259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45976.534609259259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45976.534609259259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45976.534609259259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45976.534609259259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45976.534609259259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45976.534609259259</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151.53477129629755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9.8266666667768732E-2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45976.534609259259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45976.534609259259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45976.534609259259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45976.534609259259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45976.534609259259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45976.534609259259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45976.534609259259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45976.534609259259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45976.534609259259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45976.534609259259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45976.534609259259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45976.534609259259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45976.534609259259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45976.534609259259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45976.534609259259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45976.534609259259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45976.534609259259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45976.534609259259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45976.534609259259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45976.534609259259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45976.534609259259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45976.534609259259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45976.534609259259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45976.534609259259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45976.534609259259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45976.534609259259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45976.534609259259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45976.534609259259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45976.534609259259</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45976.534609259259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45976.534609259259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45976.534609259259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45976.534609259259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45976.534609259259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45976.534609259259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45976.534609259259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45976.534609259259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45976.534609259259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45976.534609259259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45976.534609259259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45976.534609259259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45976.534609259259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45976.534609259259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45976.534609259259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45976.534609259259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45976.534609259259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45976.534609259259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45976.534609259259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45976.534609259259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45976.534609259259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45976.534609259259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45976.534609259259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45976.534609259259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45976.534609259259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45976.534609259259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45976.534609259259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45976.534609259259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45976.534609259259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45976.534609259259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45976.534609259259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45976.534609259259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45976.534609259259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45976.534609259259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45976.534609259259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45976.534609259259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45976.534609259259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45976.534609259259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45976.534609259259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45976.534609259259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45976.534609259259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45976.534609259259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45976.534609259259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45976.534609259259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45976.534609259259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45976.534609259259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45976.534609259259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45976.534609259259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45976.534609259259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45976.534609259259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45976.534609259259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45976.534609259259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45976.534609259259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45976.534609259259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45976.534609259259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45976.534609259259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45976.534609259259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45976.534609259259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45976.534609259259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45976.534609259259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45976.534609259259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45976.534609259259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45976.534609259259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45976.534609259259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45976.534609259259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45976.534609259259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45976.534609259259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45976.534609259259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45976.534609259259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45976.534609259259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45976.534609259259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45976.534609259259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45976.534609259259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45976.534609259259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45976.534609259259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45976.534609259259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45976.534609259259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45976.534609259259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45976.534609259259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45976.534609259259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45976.534609259259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45976.534609259259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45976.534609259259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45976.534609259259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45976.534609259259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45976.534609259259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45976.534609259259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45976.534609259259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45976.534609259259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45976.534609259259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45976.534609259259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45976.534609259259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45976.534609259259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45976.534609259259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45976.534609259259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45976.534609259259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45976.534609259259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45976.534609259259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45976.534609259259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45976.534609259259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45976.534609259259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45976.534609259259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45976.534609259259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45976.534609259259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45976.534609259259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45976.534609259259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45976.534609259259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45976.534609259259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45976.534609259259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45976.534609259259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45976.534609259259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45976.534609259259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45976.534609259259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45976.534609259259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45976.534609259259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45976.534609259259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45976.534609259259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45976.534609259259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45976.534609259259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45976.534609259259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45976.534609259259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45976.534609259259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45976.534609259259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45976.534609259259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45976.534609259259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45976.534609259259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45976.534609259259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45976.534609259259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45976.534609259259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45976.534609259259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45976.534609259259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45976.534609259259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45976.534609259259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45976.534609259259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45976.534609259259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45976.534609259259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45976.534609259259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45976.534609259259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45976.534609259259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45976.534609259259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45976.534609259259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45976.534609259259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45976.534609259259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45976.534609259259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45976.534609259259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45976.534609259259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45976.534609259259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45976.534609259259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45976.534609259259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45976.534609259259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45976.534609259259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45976.534609259259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45976.534609259259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45976.534609259259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45976.534609259259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45976.534609259259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45976.534609259259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45976.534609259259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45976.534609259259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45976.534609259259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45976.534609259259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45976.534609259259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45976.534609259259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45976.534609259259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45976.534609259259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45976.534609259259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45976.534609259259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45976.534609259259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45976.534609259259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45976.534609259259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45976.534609259259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45976.534609259259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45976.534609259259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45976.534609259259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45976.534609259259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45976.534609259259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45976.534609259259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45976.534609259259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45976.534609259259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45976.534609259259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45976.534609259259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45976.534609259259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45976.534609259259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45976.534609259259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45976.534609259259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45976.534609259259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45976.534609259259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45976.534609259259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45976.534609259259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45976.534609259259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45976.534609259259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45976.534609259259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45976.534609259259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45976.534609259259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45976.534609259259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45976.534609259259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45976.534609259259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45976.534609259259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45976.534609259259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45976.534609259259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45976.534609259259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45976.534609259259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45976.534609259259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45976.534609259259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45976.534609259259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45976.534609259259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45976.534609259259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45976.534609259259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45976.534609259259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45976.534609259259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45976.534609259259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45976.534609259259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45976.534609259259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45976.534609259259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45976.534609259259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45976.534609259259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45976.534609259259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45976.534609259259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45976.534609259259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45976.534609259259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45976.534609259259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45976.534609259259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45976.534609259259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45976.534609259259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45976.534609259259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45976.534609259259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45976.534609259259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45976.534609259259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45976.534609259259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45976.534609259259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45976.534609259259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45976.534609259259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45976.534609259259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45976.534609259259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45976.534609259259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45976.534609259259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45976.534609259259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45976.534609259259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45976.534609259259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45976.534609259259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45976.534609259259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45976.534609259259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45976.534609259259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45976.534609259259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45976.534609259259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45976.534609259259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45976.534609259259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45976.534609259259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45976.534609259259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45976.534609259259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45976.534609259259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45976.534609259259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45976.534609259259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45976.534609259259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45976.534609259259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45976.534609259259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45976.534609259259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45976.534609259259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45976.534609259259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45976.534609259259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45976.534609259259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45976.534609259259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45976.534609259259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45976.534609259259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45976.534609259259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45976.534609259259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45976.534609259259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45976.534609259259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45976.534609259259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45976.534609259259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45976.534609259259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45976.534609259259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45976.534609259259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45976.534609259259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45976.534609259259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45976.534609259259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45976.534609259259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45976.534609259259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45976.534609259259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45976.534609259259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45976.534609259259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45976.534609259259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45976.534609259259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45976.534609259259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45976.534609259259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45976.534609259259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45976.534609259259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45976.534609259259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45976.534609259259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45976.534609259259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45976.534609259259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45976.534609259259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45976.534609259259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45976.534609259259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45976.534609259259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45976.534609259259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45976.534609259259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45976.534609259259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45976.534609259259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45976.534609259259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45976.534609259259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45976.534609259259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45976.534609259259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45976.534609259259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45976.534609259259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45976.534609259259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45976.534609259259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45976.534609259259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45976.534609259259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45976.534609259259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45976.534609259259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45976.534609259259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45976.534609259259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45976.534609259259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45976.534609259259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45976.534609259259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45976.534609259259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45976.534609259259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45976.534609259259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45976.534609259259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45976.534609259259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45976.534609259259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45976.534609259259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45976.534609259259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45976.534609259259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45976.534609259259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45976.534609259259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45976.534609259259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45976.534609259259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45976.534609259259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45976.534609259259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45976.534609259259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45976.534609259259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45976.534609259259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45976.534609259259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45976.534609259259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45976.534609259259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45976.534609259259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45976.534609259259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45976.534609259259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45976.534609259259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45976.534609259259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45976.534609259259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45976.534609259259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45976.534609259259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45976.534609259259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45976.534609259259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45976.534609259259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45976.534609259259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45976.534609259259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45976.534609259259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45976.534609259259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45976.534609259259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45976.534609259259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45976.534609259259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45976.534609259259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45976.534609259259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45976.534609259259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45976.534609259259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45976.534609259259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45976.534609259259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45976.534609259259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45976.534609259259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45976.534609259259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45976.534609259259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45976.534609259259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45976.534609259259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45976.534609259259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45976.534609259259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45976.534609259259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45976.534609259259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45976.534609259259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45976.534609259259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45976.534609259259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45976.534609259259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45976.534609259259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45976.534609259259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45976.534609259259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45976.534609259259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45976.534609259259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45976.534609259259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45976.534609259259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45976.534609259259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45976.534609259259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45976.534609259259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45976.534609259259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45976.534609259259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45976.534609259259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45976.534609259259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45976.534609259259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45976.534609259259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45976.534609259259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45976.534609259259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45976.534609259259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45976.534609259259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45976.534609259259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45976.534609259259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45976.534609259259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45976.534609259259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45976.534609259259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45976.534609259259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45976.534609259259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45976.534609259259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45976.534609259259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45976.534609259259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45976.534609259259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45976.534609259259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45976.534609259259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45976.534609259259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45976.534609259259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45976.534609259259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45976.534609259259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45976.534609259259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45976.534609259259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45976.534609259259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45976.534609259259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45976.534609259259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45976.534609259259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45976.534609259259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45976.534609259259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45976.534609259259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45976.534609259259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45976.534609259259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45976.534609259259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45976.534609259259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45976.534609259259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45976.534609259259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45976.534609259259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45976.534609259259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45976.534609259259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45976.534609259259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45976.534609259259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45976.534609259259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45976.534609259259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45976.534609259259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45976.534609259259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45976.534609259259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45976.534609259259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45976.534609259259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45976.534609259259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45976.534609259259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45976.534609259259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45976.534609259259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45976.534609259259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45976.534609259259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45976.534609259259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45976.534609259259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45976.534609259259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45976.534609259259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45976.534609259259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45976.534609259259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45976.534609259259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45976.534609259259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45976.534609259259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45976.534609259259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45976.534609259259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45976.534609259259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45976.534609259259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45976.534609259259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45976.534609259259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45976.534609259259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45976.534609259259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45976.534609259259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45976.534609259259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45976.534609259259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45976.534609259259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45976.534609259259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45976.534609259259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45976.534609259259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45976.534609259259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45976.534609259259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45976.534609259259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45976.534609259259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45976.534609259259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45976.534609259259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45976.534609259259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45976.534609259259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45976.534609259259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45976.534609259259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45976.534609259259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45976.534609259259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45976.534609259259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45976.534609259259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45976.534609259259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45976.534609259259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45976.534609259259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45976.534609259259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45976.534609259259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45976.534609259259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45976.534609259259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45976.534609259259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45976.534609259259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45976.534609259259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45976.534609259259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45976.534609259259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45976.534609259259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45976.534609259259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45976.534609259259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45976.534609259259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45976.534609259259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45976.534609259259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45976.534609259259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45976.534609259259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45976.534609259259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45976.534609259259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45976.534609259259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45976.534609259259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45976.534609259259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45976.534609259259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45976.534609259259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45976.534609259259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45976.534609259259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45976.534609259259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45976.534609259259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45976.534609259259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45976.534609259259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45976.534609259259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45976.534609259259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45976.534609259259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45976.534609259259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45976.534609259259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45976.534609259259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45976.534609259259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45976.534609259259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45976.534609259259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45976.534609259259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45976.534609259259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45976.534609259259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45976.534609259259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45976.534609259259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45976.534609259259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45976.534609259259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45976.534609259259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45976.534609259259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45976.534609259259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45976.534609259259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45976.534609259259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45976.534609259259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45976.534609259259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45976.534609259259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45976.534609259259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45976.534609259259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45976.534609259259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45976.534609259259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45976.534609259259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45976.534609259259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45976.534609259259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45976.534609259259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45976.534609259259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45976.534609259259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45976.534609259259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45976.534609259259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45976.534609259259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45976.534609259259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45976.534609259259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45976.534609259259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45976.534609259259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45976.534609259259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45976.534609259259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45976.534609259259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45976.534609259259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45976.534609259259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45976.534609259259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45976.534609259259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45976.534609259259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45976.534609259259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45976.534609259259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45976.534609259259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45976.534609259259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45976.534609259259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45976.534609259259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45976.534609259259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45976.534609259259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45976.534609259259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45976.534609259259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45976.534609259259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45976.534609259259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45976.534609259259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45976.534609259259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45976.534609259259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45976.534609259259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45976.534609259259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45976.534609259259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45976.534609259259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45976.534609259259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45976.534609259259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45976.534609259259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45976.534609259259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45976.534609259259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45976.534609259259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45976.534609259259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45976.534609259259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45976.534609259259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45976.534609259259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45976.534609259259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45976.534609259259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45976.534609259259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45976.534609259259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45976.534609259259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45976.534609259259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45976.534609259259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45976.534609259259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45976.534609259259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45976.534609259259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45976.534609259259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45976.534609259259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45976.534609259259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45976.534609259259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45976.534609259259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45976.534609259259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45976.534609259259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45976.534609259259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45976.534609259259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45976.534609259259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45976.534609259259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45976.534609259259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45976.534609259259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45976.534609259259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45976.534609259259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45976.534609259259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45976.534609259259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45976.534609259259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45976.534609259259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45976.534609259259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45976.534609259259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45976.534609259259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45976.534609259259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45976.534609259259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45976.534609259259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45976.534609259259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45976.534609259259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45976.534609259259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45976.534609259259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45976.534609259259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45976.534609259259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45976.534609259259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45976.534609259259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45976.534609259259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45976.534609259259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45976.534609259259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45976.534609259259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45976.534609259259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45976.534609259259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45976.534609259259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45976.534609259259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45976.534609259259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45976.534609259259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45976.534609259259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45976.534609259259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45976.534609259259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45976.534609259259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45976.534609259259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45976.534609259259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45976.534609259259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45976.534609259259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45976.534609259259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45976.534609259259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45976.534609259259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45976.534609259259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45976.534609259259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45976.534609259259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45976.534609259259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45976.534609259259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45976.534609259259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45976.534609259259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45976.534609259259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45976.534609259259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45976.534609259259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45976.534609259259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45976.534609259259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45976.534609259259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45976.534609259259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45976.534609259259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45976.534609259259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45976.534609259259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45976.534609259259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45976.534609259259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45976.534609259259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45976.534609259259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45976.534609259259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45976.534609259259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45976.534609259259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45976.534609259259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45976.534609259259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45976.534609259259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45976.534609259259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45976.534609259259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45976.534609259259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45976.534609259259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45976.534609259259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45976.534609259259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45976.534609259259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45976.534609259259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45976.534609259259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45976.534609259259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45976.534609259259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45976.534609259259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45976.534609259259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45976.534609259259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45976.534609259259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45976.534609259259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45976.534609259259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45976.534609259259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45976.534609259259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45976.534609259259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45976.534609259259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45976.534609259259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45976.534609259259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45976.534609259259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45976.534609259259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45976.534609259259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45976.534609259259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45976.534609259259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45976.534609259259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45976.534609259259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45976.534609259259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45976.534609259259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45976.534609259259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45976.534609259259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45976.534609259259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45976.534609259259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45976.534609259259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45976.534609259259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45976.534609259259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45976.534609259259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45976.534609259259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45976.534609259259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45976.534609259259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45976.534609259259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45976.534609259259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45976.534609259259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45976.534609259259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45976.534609259259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45976.534609259259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45976.534609259259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45976.534609259259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45976.534609259259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45976.534609259259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45976.534609259259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45976.534609259259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45976.534609259259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45976.534609259259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45976.534609259259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45976.534609259259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45976.534609259259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45976.534609259259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45976.534609259259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45976.534609259259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45976.534609259259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45976.534609259259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45976.534609259259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45976.534609259259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45976.534609259259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45976.534609259259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45976.534609259259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45976.534609259259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45976.534609259259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45976.534609259259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45976.534609259259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45976.534609259259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45976.534609259259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45976.534609259259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45976.534609259259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45976.534609259259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45976.534609259259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45976.534609259259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45976.534609259259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45976.534609259259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45976.534609259259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45976.534609259259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45976.534609259259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45976.534609259259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45976.534609259259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45976.534609259259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45976.534609259259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45976.534609259259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45976.534609259259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45976.534609259259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45976.534609259259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45976.534609259259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45976.534609259259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45976.534609259259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45976.534609259259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45976.534609259259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45976.534609259259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45976.534609259259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45976.534609259259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45976.534609259259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45976.534609259259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45976.534609259259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45976.534609259259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45976.534609259259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45976.534609259259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45976.534609259259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45976.534609259259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45976.534609259259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45976.534609259259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45976.534609259259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45976.534609259259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45976.534609259259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45976.534609259259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45976.534609259259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45976.534609259259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45976.534609259259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45976.534609259259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45976.534609259259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45976.534609259259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45976.534609259259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45976.534609259259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45976.534609259259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45976.534609259259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45976.534609259259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45976.534609259259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45976.534609259259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45976.534609259259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45976.534609259259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45976.534609259259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45976.534609259259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45976.534609259259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45976.534609259259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45976.534609259259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45976.534609259259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45976.534609259259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45976.534609259259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45976.534609259259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45976.534609259259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45976.534609259259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45976.534609259259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45976.534609259259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45976.534609259259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45976.534609259259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45976.534609259259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45976.534609259259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45976.534609259259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45976.534609259259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45976.534609259259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45976.534609259259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45976.534609259259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45976.534609259259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45976.534609259259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45976.534609259259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45976.534609259259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45976.534609259259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45976.534609259259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45976.534609259259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45976.534609259259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45976.534609259259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45976.534609259259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45976.534609259259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45976.534609259259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45976.534609259259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45976.534609259259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45976.534609259259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45976.534609259259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45976.534609259259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45976.534609259259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45976.534609259259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45976.534609259259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45976.534609259259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45976.534609259259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45976.534609259259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45976.534609259259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45976.534609259259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45976.534609259259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45976.534609259259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45976.534609259259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45976.534609259259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45976.534609259259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45976.534609259259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45976.534609259259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45976.534609259259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45976.534609259259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45976.534609259259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45976.534609259259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45976.534609259259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45976.534609259259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45976.534609259259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45976.534609259259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45976.534609259259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45976.534609259259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45976.534609259259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45976.534609259259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45976.534609259259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45976.534609259259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45976.534609259259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45976.534609259259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45976.534609259259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45976.534609259259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45976.534609259259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45976.534609259259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45976.534609259259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45976.534609259259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45976.534609259259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45976.534609259259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45976.534609259259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45976.534609259259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45976.534609259259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45976.534609259259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45976.534609259259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45976.534609259259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45976.534609259259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45976.534609259259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45976.534609259259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45976.534609259259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45976.534609259259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45976.534609259259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45976.534609259259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45976.534609259259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45976.534609259259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45976.534609259259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45976.534609259259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45976.534609259259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45976.534609259259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45976.534609259259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45976.534609259259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45976.534609259259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45976.534609259259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45976.534609259259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45976.534609259259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45976.534609259259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45976.534609259259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45976.534609259259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45976.534609259259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45976.534609259259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45976.534609259259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45976.534609259259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45976.534609259259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45976.534609259259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45976.534609259259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45976.534609259259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45976.534609259259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45976.534609259259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45976.534609259259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45976.534609259259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45976.534609259259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45976.534609259259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45976.534609259259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45976.534609259259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45976.534609259259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45976.534609259259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45976.534609259259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45976.534609259259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45976.534609259259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45976.534609259259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45976.534609259259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45976.534609259259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45976.534609259259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45976.534609259259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45976.534609259259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45976.534609259259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45976.534609259259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45976.534609259259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45976.534609259259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45976.534609259259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45976.534609259259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45976.534609259259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45976.534609259259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45976.534609259259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45976.534609259259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45976.534609259259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45976.534609259259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45976.534609259259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45976.534609259259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45976.534609259259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45976.534609259259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45976.534609259259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45976.534609259259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45976.534609259259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45976.534609259259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45976.534609259259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45976.534609259259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45976.534609259259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45976.534609259259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45976.534609259259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45976.534609259259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45976.534609259259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45976.534609259259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45976.534609259259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45976.534609259259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45976.534609259259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45976.534609259259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45976.534609259259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45976.534609259259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45976.534609259259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45976.534609259259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45976.534609259259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45976.534609259259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45976.534609259259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45976.534609259259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45976.534609259259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45976.534609259259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45976.534609259259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45976.534609259259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45976.534609259259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45976.534609259259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273.05389166666282</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45976.534609259259</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8.259537036792608E-2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5.4065277778136078E-2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5.0072222220478579E-2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45976.534609259259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45976.534609259259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45976.534609259259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45976.534609259259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45976.534609259259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45976.534609259259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45976.534609259259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45976.534609259259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45976.534609259259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45976.534609259259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45976.534609259259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45976.534609259259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45976.534609259259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45976.534609259259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45976.534609259259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45976.534609259259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45976.534609259259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45976.534609259259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45976.534609259259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45976.534609259259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45976.534609259259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45976.534609259259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45976.534609259259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45976.534609259259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45976.534609259259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45976.534609259259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45976.534609259259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45976.534609259259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45976.534609259259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45976.534609259259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45976.534609259259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45976.534609259259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45976.534609259259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45976.534609259259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45976.534609259259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45976.534609259259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45976.534609259259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45976.534609259259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45976.534609259259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45976.534609259259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45976.534609259259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45976.534609259259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45976.534609259259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45976.534609259259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45976.534609259259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45976.534609259259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45976.534609259259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45976.534609259259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45976.534609259259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45976.534609259259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45976.534609259259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45976.534609259259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45976.534609259259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45976.534609259259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45976.534609259259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45976.534609259259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45976.534609259259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45976.534609259259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45976.534609259259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45976.534609259259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45976.534609259259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45976.534609259259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45976.534609259259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45976.534609259259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45976.534609259259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45976.534609259259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45976.534609259259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45976.534609259259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45976.534609259259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45976.534609259259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45976.534609259259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45976.534609259259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45976.534609259259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45976.534609259259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45976.534609259259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45976.534609259259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45976.534609259259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45976.534609259259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45976.534609259259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45976.534609259259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45976.534609259259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45976.534609259259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45976.534609259259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45976.534609259259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45976.534609259259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45976.534609259259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45976.534609259259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45976.534609259259</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6"/>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84.702549074070703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50.345731944442377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27.873498148146609</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9" ca="1" si="2">IFERROR(NOW()-F6,"")</f>
        <v>45976.534609259259</v>
      </c>
      <c r="H6" s="125">
        <v>45976.200335648151</v>
      </c>
      <c r="I6" s="124" t="str">
        <f>IFERROR(VLOOKUP(D6,DB!A:F,6,0),"")</f>
        <v>SCECO</v>
      </c>
      <c r="J6" s="124" t="str">
        <f>IFERROR(VLOOKUP(D6,DB!A:G,7,0),"")</f>
        <v>Dead</v>
      </c>
      <c r="K6" s="124" t="s">
        <v>39132</v>
      </c>
      <c r="L6" s="124" t="str">
        <f>IFERROR(VLOOKUP(D6,DB!A:I,9,0),"")</f>
        <v>Latis</v>
      </c>
    </row>
    <row r="7" spans="1:13" ht="30.75">
      <c r="A7" s="124" t="s">
        <v>39133</v>
      </c>
      <c r="B7" s="124" t="str">
        <f>IFERROR(VLOOKUP(D7,DB!A:K,11,0),"")</f>
        <v>R5</v>
      </c>
      <c r="C7" s="124"/>
      <c r="D7" s="124" t="s">
        <v>32817</v>
      </c>
      <c r="E7" s="124" t="s">
        <v>39021</v>
      </c>
      <c r="F7" s="124"/>
      <c r="G7" s="126">
        <f t="shared" ca="1" si="2"/>
        <v>45976.534609259259</v>
      </c>
      <c r="H7" s="125">
        <v>45976.200590277775</v>
      </c>
      <c r="I7" s="124" t="str">
        <f>IFERROR(VLOOKUP(D7,DB!A:F,6,0),"")</f>
        <v>SCECO</v>
      </c>
      <c r="J7" s="124" t="str">
        <f>IFERROR(VLOOKUP(D7,DB!A:G,7,0),"")</f>
        <v>Dead</v>
      </c>
      <c r="K7" s="124" t="s">
        <v>39134</v>
      </c>
      <c r="L7" s="124" t="str">
        <f>IFERROR(VLOOKUP(D7,DB!A:I,9,0),"")</f>
        <v>Latis</v>
      </c>
    </row>
    <row r="8" spans="1:13">
      <c r="A8" s="124"/>
      <c r="B8" s="124" t="str">
        <f>IFERROR(VLOOKUP(D8,DB!A:K,11,0),"")</f>
        <v/>
      </c>
      <c r="C8" s="124"/>
      <c r="D8" s="124"/>
      <c r="E8" s="124"/>
      <c r="F8" s="124"/>
      <c r="G8" s="126">
        <f t="shared" ca="1" si="2"/>
        <v>45976.534609259259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45976.534609259259</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45976.534609259259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45976.534609259259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45976.534609259259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45976.534609259259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45976.534609259259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45976.534609259259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45976.534609259259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45976.534609259259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45976.534609259259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45976.534609259259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45976.534609259259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45976.534609259259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45976.534609259259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45976.534609259259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45976.534609259259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45976.534609259259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45976.534609259259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45976.534609259259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45976.534609259259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45976.534609259259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45976.534609259259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45976.534609259259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45976.534609259259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45976.534609259259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45976.534609259259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45976.534609259259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45976.534609259259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45976.534609259259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45976.534609259259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45976.534609259259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45976.534609259259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45976.534609259259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45976.534609259259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45976.534609259259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45976.534609259259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45976.534609259259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45976.534609259259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45976.534609259259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45976.534609259259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45976.534609259259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ref="G50:G113" ca="1" si="3">IFERROR(NOW()-F50,"")</f>
        <v>45976.534609259259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45976.534609259259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45976.534609259259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45976.534609259259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45976.534609259259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45976.534609259259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45976.534609259259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45976.534609259259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45976.534609259259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45976.534609259259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45976.534609259259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45976.534609259259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45976.534609259259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45976.534609259259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45976.534609259259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45976.534609259259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45976.534609259259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45976.534609259259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45976.534609259259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45976.534609259259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45976.534609259259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45976.534609259259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45976.534609259259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45976.534609259259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45976.534609259259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45976.534609259259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45976.534609259259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45976.534609259259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45976.534609259259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45976.534609259259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45976.534609259259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45976.534609259259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45976.534609259259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45976.534609259259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45976.534609259259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45976.534609259259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45976.534609259259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45976.534609259259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45976.534609259259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45976.534609259259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45976.534609259259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45976.534609259259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45976.534609259259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45976.534609259259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45976.534609259259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45976.534609259259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45976.534609259259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45976.534609259259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45976.534609259259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45976.534609259259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45976.534609259259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45976.534609259259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45976.534609259259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45976.534609259259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45976.534609259259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45976.534609259259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45976.534609259259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45976.534609259259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45976.534609259259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45976.534609259259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45976.534609259259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45976.534609259259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45976.534609259259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45976.534609259259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ref="G114:G177" ca="1" si="4">IFERROR(NOW()-F114,"")</f>
        <v>45976.534609259259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45976.534609259259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45976.534609259259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45976.534609259259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45976.534609259259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45976.534609259259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45976.534609259259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45976.534609259259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45976.534609259259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45976.534609259259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45976.534609259259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45976.534609259259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45976.534609259259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45976.534609259259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45976.534609259259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45976.534609259259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45976.534609259259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45976.534609259259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45976.534609259259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45976.534609259259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45976.534609259259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45976.534609259259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45976.534609259259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45976.534609259259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45976.534609259259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45976.534609259259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45976.534609259259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45976.534609259259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45976.534609259259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45976.534609259259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45976.534609259259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45976.534609259259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45976.534609259259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45976.534609259259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45976.534609259259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45976.534609259259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45976.534609259259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45976.534609259259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45976.534609259259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45976.534609259259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45976.534609259259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45976.534609259259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45976.534609259259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45976.534609259259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45976.534609259259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45976.534609259259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45976.534609259259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45976.534609259259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45976.534609259259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45976.534609259259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45976.534609259259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45976.534609259259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45976.534609259259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45976.534609259259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45976.534609259259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45976.534609259259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45976.534609259259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45976.534609259259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45976.534609259259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45976.534609259259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45976.534609259259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45976.534609259259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45976.534609259259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45976.534609259259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ref="G178:G241" ca="1" si="5">IFERROR(NOW()-F178,"")</f>
        <v>45976.534609259259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45976.534609259259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45976.534609259259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45976.534609259259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45976.534609259259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45976.534609259259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45976.534609259259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45976.534609259259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45976.534609259259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45976.534609259259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45976.534609259259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45976.534609259259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45976.534609259259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45976.534609259259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45976.534609259259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45976.534609259259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45976.534609259259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45976.534609259259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45976.534609259259</v>
      </c>
      <c r="H196" s="124"/>
      <c r="I196" s="124" t="str">
        <f>IFERROR(VLOOKUP(D196,DB!A:F,6,0),"")</f>
        <v/>
      </c>
      <c r="J196" s="124" t="str">
        <f>IFERROR(VLOOKUP(D196,DB!A:G,7,0),"")</f>
        <v/>
      </c>
      <c r="K196" s="124"/>
      <c r="L196" s="124" t="str">
        <f>IFERROR(VLOOKUP(D196,DB!A:I,9,0),"")</f>
        <v/>
      </c>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8" ca="1" si="0">IFERROR(NOW()-F2,"-")</f>
        <v>45976.534609259259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45976.534609259259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45976.534609259259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45976.534609259259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45976.534609259259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45976.534609259259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45976.534609259259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45976.534609259259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45976.534609259259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45976.534609259259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45976.534609259259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45976.534609259259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45976.534609259259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45976.534609259259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45976.534609259259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45976.534609259259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45976.534609259259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45976.534609259259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45976.534609259259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45976.534609259259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45976.534609259259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45976.534609259259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45976.534609259259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45976.534609259259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45976.534609259259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45976.534609259259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45976.534609259259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45976.534609259259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45976.534609259259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45976.534609259259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45976.534609259259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45976.534609259259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45976.534609259259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45976.534609259259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45976.534609259259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45976.534609259259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45976.534609259259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45976.534609259259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45976.534609259259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45976.534609259259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45976.534609259259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45976.534609259259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45976.534609259259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45976.534609259259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45976.534609259259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45976.534609259259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45976.534609259259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45976.534609259259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45976.534609259259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45976.534609259259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45976.534609259259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45976.534609259259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45976.534609259259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45976.534609259259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45976.534609259259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45976.534609259259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45976.534609259259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45976.534609259259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45976.534609259259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45976.534609259259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45976.534609259259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45976.534609259259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45976.534609259259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45976.534609259259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45976.534609259259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45976.534609259259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45976.534609259259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45976.534609259259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45976.534609259259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45976.534609259259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45976.534609259259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45976.534609259259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45976.534609259259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45976.534609259259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45976.534609259259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45976.534609259259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45976.534609259259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45976.534609259259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45976.534609259259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45976.534609259259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45976.534609259259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45976.534609259259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45976.534609259259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45976.534609259259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45976.534609259259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45976.534609259259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45976.534609259259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45976.534609259259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45976.534609259259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45976.534609259259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45976.534609259259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45976.534609259259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45976.534609259259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45976.534609259259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45976.534609259259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45976.534609259259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45976.534609259259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45976.534609259259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45976.534609259259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45976.534609259259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45976.534609259259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45976.534609259259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45976.534609259259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45976.534609259259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45976.534609259259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45976.534609259259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45976.534609259259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45976.534609259259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45976.534609259259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45976.534609259259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45976.534609259259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45976.534609259259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45976.534609259259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45976.534609259259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45976.534609259259</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2025-11-15T09:49:51Z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