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84" documentId="13_ncr:1_{F6CB121F-512D-4AA6-A0C1-0FB36C537598}" xr6:coauthVersionLast="47" xr6:coauthVersionMax="47" xr10:uidLastSave="{37B36A89-7145-40D8-BC46-AA1FE84E197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<sst xmlns="http://schemas.openxmlformats.org/spreadsheetml/2006/main" count="180271" uniqueCount="39121">
  <si>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</si>
  <si>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</si>
  <si>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</si>
  <si>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</si>
  <si>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</si>
  <si>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</si>
  <si>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</si>
  <si>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</si>
  <si>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</si>
  <si>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</si>
  <si>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</si>
  <si>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</si>
  <si>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</si>
  <si>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</si>
  <si>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</si>
  <si>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</si>
  <si>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</si>
  <si>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</si>
  <si>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</si>
  <si>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</si>
  <si>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</si>
  <si>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</si>
  <si>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</si>
  <si>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</si>
  <si>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</si>
  <si>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</si>
  <si>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</si>
  <si>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</si>
  <si>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</si>
  <si>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</si>
  <si>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</si>
  <si>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</si>
  <si>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</si>
  <si>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</si>
  <si>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</si>
  <si>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</si>
  <si>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</si>
  <si>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</si>
  <si>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</si>
  <si>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</si>
  <si>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</si>
  <si>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</si>
  <si>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</si>
  <si>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</si>
  <si>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</si>
  <si>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</si>
  <si>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</si>
  <si>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</si>
  <si>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</si>
  <si>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</si>
  <si>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</si>
  <si>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</si>
  <si>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</si>
  <si>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</si>
  <si>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</si>
  <si>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</si>
  <si>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</si>
  <si>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</si>
  <si>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</si>
  <si>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</si>
  <si>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</si>
  <si>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</si>
  <si>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</si>
  <si>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</si>
  <si>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</si>
  <si>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</si>
  <si>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</si>
  <si>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</si>
  <si>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</si>
  <si>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</si>
  <si>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</si>
  <si>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</si>
  <si>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</si>
  <si>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</si>
  <si>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</si>
  <si>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</si>
  <si>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</si>
  <si>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</si>
  <si>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</si>
  <si>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</si>
  <si>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</si>
  <si>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</si>
  <si>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</si>
  <si>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</si>
  <si>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</si>
  <si>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</si>
  <si>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</si>
  <si>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</si>
  <si>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</si>
  <si>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</si>
  <si>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</si>
  <si>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</si>
  <si>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</si>
  <si>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</si>
  <si>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</si>
  <si>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</si>
  <si>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</si>
  <si>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</si>
  <si>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</si>
  <si>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</si>
  <si>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</si>
  <si>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</si>
  <si>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</si>
  <si>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</si>
  <si>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</si>
  <si>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</si>
  <si>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</si>
  <si>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</si>
  <si>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</si>
  <si>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</si>
  <si>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</si>
  <si>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</si>
  <si>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</si>
  <si>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</si>
  <si>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</si>
  <si>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</si>
  <si>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</si>
  <si>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</si>
  <si>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</si>
  <si>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</si>
  <si>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</si>
  <si>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</si>
  <si>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</si>
  <si>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</si>
  <si>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</si>
  <si>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</si>
  <si>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</si>
  <si>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</si>
  <si>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</si>
  <si>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</si>
  <si>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</si>
  <si>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</si>
  <si>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</si>
  <si>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</si>
  <si>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</si>
  <si>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</si>
  <si>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</si>
  <si>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</si>
  <si>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</si>
  <si>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</si>
  <si>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</si>
  <si>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</si>
  <si>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</si>
  <si>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</si>
  <si>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</si>
  <si>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</si>
  <si>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</si>
  <si>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</si>
  <si>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</si>
  <si>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</si>
  <si>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</si>
  <si>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</si>
  <si>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</si>
  <si>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</si>
  <si>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</si>
  <si>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</si>
  <si>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</si>
  <si>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</si>
  <si>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</si>
  <si>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</si>
  <si>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</si>
  <si>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</si>
  <si>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</si>
  <si>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</si>
  <si>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</si>
  <si>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</si>
  <si>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</si>
  <si>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</si>
  <si>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</si>
  <si>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</si>
  <si>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</si>
  <si>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</si>
  <si>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</si>
  <si>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</si>
  <si>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</si>
  <si>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</si>
  <si>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</si>
  <si>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</si>
  <si>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</si>
  <si>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</si>
  <si>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</si>
  <si>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</si>
  <si>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</si>
  <si>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</si>
  <si>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</si>
  <si>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</si>
  <si>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</si>
  <si>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</si>
  <si>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</si>
  <si>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</si>
  <si>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</si>
  <si>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</si>
  <si>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</si>
  <si>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</si>
  <si>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</si>
  <si>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</si>
  <si>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</si>
  <si>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</si>
  <si>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</si>
  <si>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</si>
  <si>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</si>
  <si>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</si>
  <si>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</si>
  <si>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</si>
  <si>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</si>
  <si>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</si>
  <si>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</si>
  <si>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</si>
  <si>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</si>
  <si>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</si>
  <si>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</si>
  <si>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</si>
  <si>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</si>
  <si>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</si>
  <si>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</si>
  <si>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</si>
  <si>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</si>
  <si>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</si>
  <si>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</si>
  <si>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</si>
  <si>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</si>
  <si>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</si>
  <si>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</si>
  <si>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</si>
  <si>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</si>
  <si>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</si>
  <si>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</si>
  <si>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</si>
  <si>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</si>
  <si>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</si>
  <si>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</si>
  <si>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</si>
  <si>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</si>
  <si>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</si>
  <si>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</si>
  <si>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</si>
  <si>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</si>
  <si>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</si>
  <si>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</si>
  <si>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</si>
  <si>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</si>
  <si>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</si>
  <si>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</si>
  <si>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</si>
  <si>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</si>
  <si>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</si>
  <si>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</si>
  <si>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</si>
  <si>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</si>
  <si>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</si>
  <si>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</si>
  <si>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</si>
  <si>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</si>
  <si>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</si>
  <si>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</si>
  <si>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</si>
  <si>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</si>
  <si>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</si>
  <si>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</si>
  <si>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</si>
  <si>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</si>
  <si>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</si>
  <si>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</si>
  <si>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</si>
  <si>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</si>
  <si>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</si>
  <si>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</si>
  <si>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</si>
  <si>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</si>
  <si>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</si>
  <si>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</si>
  <si>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</si>
  <si>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</si>
  <si>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</si>
  <si>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</si>
  <si>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</si>
  <si>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</si>
  <si>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</si>
  <si>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</si>
  <si>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</si>
  <si>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</si>
  <si>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</si>
  <si>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</si>
  <si>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</si>
  <si>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</si>
  <si>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</si>
  <si>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</si>
  <si>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</si>
  <si>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</si>
  <si>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</si>
  <si>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</si>
  <si>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</si>
  <si>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</si>
  <si>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</si>
  <si>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</si>
  <si>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</si>
  <si>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</si>
  <si>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</si>
  <si>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</si>
  <si>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</si>
  <si>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</si>
  <si>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</si>
  <si>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</si>
  <si>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</si>
  <si>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</si>
  <si>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</si>
  <si>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</si>
  <si>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</si>
  <si>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</si>
  <si>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</si>
  <si>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</si>
  <si>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</si>
  <si>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</si>
  <si>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</si>
  <si>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</si>
  <si>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</si>
  <si>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</si>
  <si>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</si>
  <si>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</si>
  <si>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</si>
  <si>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</si>
  <si>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</si>
  <si>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</si>
  <si>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</si>
  <si>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</si>
  <si>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</si>
  <si>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</si>
  <si>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</si>
  <si>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</si>
  <si>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</si>
  <si>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</si>
  <si>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</si>
  <si>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</si>
  <si>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</si>
  <si>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</si>
  <si>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</si>
  <si>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</si>
  <si>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</si>
  <si>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</si>
  <si>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</si>
  <si>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</si>
  <si>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</si>
  <si>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</si>
  <si>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</si>
  <si>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</si>
  <si>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</si>
  <si>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</si>
  <si>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</si>
  <si>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</si>
  <si>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</si>
  <si>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</si>
  <si>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</si>
  <si>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</si>
  <si>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</si>
  <si>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</si>
  <si>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</si>
  <si>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</si>
  <si>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</si>
  <si>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</si>
  <si>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</si>
  <si>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</si>
  <si>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</si>
  <si>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</si>
  <si>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</si>
  <si>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</si>
  <si>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</si>
  <si>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</si>
  <si>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</si>
  <si>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</si>
  <si>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</si>
  <si>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</si>
  <si>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</si>
  <si>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</si>
  <si>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</si>
  <si>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</si>
  <si>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</si>
  <si>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</si>
  <si>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</si>
  <si>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</si>
  <si>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</si>
  <si>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</si>
  <si>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</si>
  <si>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</si>
  <si>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</si>
  <si>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</si>
  <si>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</si>
  <si>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</si>
  <si>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</si>
  <si>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</si>
  <si>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</si>
  <si>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</si>
  <si>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</si>
  <si>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</si>
  <si>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</si>
  <si>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</si>
  <si>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</si>
  <si>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</si>
  <si>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</si>
  <si>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</si>
  <si>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</si>
  <si>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</si>
  <si>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</si>
  <si>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</si>
  <si>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</si>
  <si>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</si>
  <si>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</si>
  <si>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</si>
  <si>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</si>
  <si>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</si>
  <si>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</si>
  <si>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</si>
  <si>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</si>
  <si>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</si>
  <si>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</si>
  <si>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</si>
  <si>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</si>
  <si>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</si>
  <si>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</si>
  <si>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</si>
  <si>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</si>
  <si>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</si>
  <si>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</si>
  <si>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</si>
  <si>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</si>
  <si>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</si>
  <si>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</si>
  <si>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</si>
  <si>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</si>
  <si>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</si>
  <si>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</si>
  <si>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</si>
  <si>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</si>
  <si>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</si>
  <si>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</si>
  <si>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</si>
  <si>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</si>
  <si>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</si>
  <si>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</si>
  <si>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</si>
  <si>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</si>
  <si>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</si>
  <si>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</si>
  <si>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</si>
  <si>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</si>
  <si>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</si>
  <si>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</si>
  <si>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</si>
  <si>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</si>
  <si>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</si>
  <si>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</si>
  <si>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</si>
  <si>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</si>
  <si>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</si>
  <si>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</si>
  <si>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</si>
  <si>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</si>
  <si>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</si>
  <si>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</si>
  <si>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</si>
  <si>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</si>
  <si>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</si>
  <si>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</si>
  <si>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</si>
  <si>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</si>
  <si>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</si>
  <si>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</si>
  <si>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</si>
  <si>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</si>
  <si>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</si>
  <si>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</si>
  <si>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</si>
  <si>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</si>
  <si>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</si>
  <si>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</si>
  <si>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</si>
  <si>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</si>
  <si>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</si>
  <si>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</si>
  <si>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</si>
  <si>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</si>
  <si>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</si>
  <si>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</si>
  <si>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</si>
  <si>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</si>
  <si>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</si>
  <si>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</si>
  <si>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</si>
  <si>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</si>
  <si>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</si>
  <si>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</si>
  <si>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</si>
  <si>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</si>
  <si>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</si>
  <si>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</si>
  <si>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</si>
  <si>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</si>
  <si>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</si>
  <si>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</si>
  <si>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</si>
  <si>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</si>
  <si>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</si>
  <si>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</si>
  <si>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</si>
  <si>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</si>
  <si>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</si>
  <si>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</si>
  <si>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</si>
  <si>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</si>
  <si>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</si>
  <si>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</si>
  <si>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</si>
  <si>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</si>
  <si>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</si>
  <si>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</si>
  <si>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</si>
  <si>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</si>
  <si>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</si>
  <si>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</si>
  <si>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</si>
  <si>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</si>
  <si>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</si>
  <si>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</si>
  <si>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</si>
  <si>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</si>
  <si>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</si>
  <si>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</si>
  <si>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</si>
  <si>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</si>
  <si>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</si>
  <si>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</si>
  <si>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</si>
  <si>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</si>
  <si>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</si>
  <si>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</si>
  <si>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</si>
  <si>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</si>
  <si>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</si>
  <si>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</si>
  <si>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</si>
  <si>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</si>
  <si>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</si>
  <si>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</si>
  <si>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</si>
  <si>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</si>
  <si>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</si>
  <si>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</si>
  <si>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</si>
  <si>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</si>
  <si>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</si>
  <si>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</si>
  <si>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</si>
  <si>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</si>
  <si>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</si>
  <si>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</si>
  <si>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</si>
  <si>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</si>
  <si>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</si>
  <si>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</si>
  <si>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</si>
  <si>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</si>
  <si>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</si>
  <si>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</si>
  <si>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</si>
  <si>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</si>
  <si>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</si>
  <si>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</si>
  <si>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</si>
  <si>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</si>
  <si>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</si>
  <si>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</si>
  <si>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</si>
  <si>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</si>
  <si>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</si>
  <si>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</si>
  <si>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</si>
  <si>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</si>
  <si>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</si>
  <si>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</si>
  <si>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</si>
  <si>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</si>
  <si>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</si>
  <si>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</si>
  <si>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</si>
  <si>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</si>
  <si>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</si>
  <si>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</si>
  <si>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</si>
  <si>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</si>
  <si>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</si>
  <si>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</si>
  <si>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</si>
  <si>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</si>
  <si>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</si>
  <si>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</si>
  <si>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</si>
  <si>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</si>
  <si>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</si>
  <si>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</si>
  <si>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</si>
  <si>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</si>
  <si>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</si>
  <si>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</si>
  <si>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</si>
  <si>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</si>
  <si>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</si>
  <si>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</si>
  <si>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</si>
  <si>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</si>
  <si>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</si>
  <si>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</si>
  <si>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</si>
  <si>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</si>
  <si>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</si>
  <si>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</si>
  <si>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</si>
  <si>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</si>
  <si>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</si>
  <si>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</si>
  <si>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</si>
  <si>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</si>
  <si>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</si>
  <si>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</si>
  <si>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</si>
  <si>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</si>
  <si>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</si>
  <si>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</si>
  <si>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</si>
  <si>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</si>
  <si>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</si>
  <si>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</si>
  <si>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</si>
  <si>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</si>
  <si>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</si>
  <si>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</si>
  <si>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</si>
  <si>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</si>
  <si>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</si>
  <si>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</si>
  <si>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</si>
  <si>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</si>
  <si>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</si>
  <si>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</si>
  <si>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</si>
  <si>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</si>
  <si>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</si>
  <si>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</si>
  <si>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</si>
  <si>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</si>
  <si>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</si>
  <si>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</si>
  <si>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</si>
  <si>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</si>
  <si>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</si>
  <si>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</si>
  <si>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</si>
  <si>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</si>
  <si>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</si>
  <si>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</si>
  <si>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</si>
  <si>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</si>
  <si>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</si>
  <si>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</si>
  <si>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</si>
  <si>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</si>
  <si>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</si>
  <si>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</si>
  <si>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</si>
  <si>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</si>
  <si>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</si>
  <si>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</si>
  <si>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</si>
  <si>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</si>
  <si>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</si>
  <si>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</si>
  <si>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</si>
  <si>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</si>
  <si>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</si>
  <si>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</si>
  <si>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</si>
  <si>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</si>
  <si>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</si>
  <si>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</si>
  <si>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</si>
  <si>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</si>
  <si>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</si>
  <si>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</si>
  <si>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</si>
  <si>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</si>
  <si>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</si>
  <si>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</si>
  <si>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</si>
  <si>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</si>
  <si>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</si>
  <si>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</si>
  <si>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</si>
  <si>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</si>
  <si>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</si>
  <si>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</si>
  <si>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</si>
  <si>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</si>
  <si>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</si>
  <si>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</si>
  <si>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</si>
  <si>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</si>
  <si>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</si>
  <si>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</si>
  <si>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</si>
  <si>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</si>
  <si>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</si>
  <si>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</si>
  <si>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</si>
  <si>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</si>
  <si>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</si>
  <si>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</si>
  <si>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</si>
  <si>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</si>
  <si>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</si>
  <si>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</si>
  <si>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</si>
  <si>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</si>
  <si>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</si>
  <si>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</si>
  <si>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</si>
  <si>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</si>
  <si>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</si>
  <si>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</si>
  <si>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</si>
  <si>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</si>
  <si>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</si>
  <si>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</si>
  <si>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</si>
  <si>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</si>
  <si>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</si>
  <si>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</si>
  <si>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</si>
  <si>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</si>
  <si>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</si>
  <si>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</si>
  <si>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</si>
  <si>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</si>
  <si>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</si>
  <si>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</si>
  <si>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</si>
  <si>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</si>
  <si>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</si>
  <si>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</si>
  <si>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</si>
  <si>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</si>
  <si>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</si>
  <si>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</si>
  <si>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</si>
  <si>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</si>
  <si>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</si>
  <si>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</si>
  <si>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</si>
  <si>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</si>
  <si>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</si>
  <si>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</si>
  <si>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</si>
  <si>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</si>
  <si>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</si>
  <si>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</si>
  <si>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</si>
  <si>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</si>
  <si>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</si>
  <si>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</si>
  <si>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</si>
  <si>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</si>
  <si>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</si>
  <si>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</si>
  <si>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</si>
  <si>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</si>
  <si>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</si>
  <si>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</si>
  <si>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</si>
  <si>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</si>
  <si>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</si>
  <si>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</si>
  <si>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</si>
  <si>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</si>
  <si>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</si>
  <si>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</si>
  <si>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</si>
  <si>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</si>
  <si>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</si>
  <si>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</si>
  <si>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</si>
  <si>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</si>
  <si>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</si>
  <si>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</si>
  <si>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</si>
  <si>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</si>
  <si>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</si>
  <si>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</si>
  <si>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</si>
  <si>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</si>
  <si>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</si>
  <si>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</si>
  <si>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</si>
  <si>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</si>
  <si>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</si>
  <si>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</si>
  <si>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</si>
  <si>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</si>
  <si>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</si>
  <si>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</si>
  <si>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</si>
  <si>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</si>
  <si>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</si>
  <si>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</si>
  <si>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</si>
  <si>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</si>
  <si>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</si>
  <si>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</si>
  <si>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</si>
  <si>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</si>
  <si>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</si>
  <si>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</si>
  <si>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</si>
  <si>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</si>
  <si>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</si>
  <si>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</si>
  <si>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</si>
  <si>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</si>
  <si>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</si>
  <si>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</si>
  <si>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</si>
  <si>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</si>
  <si>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</si>
  <si>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</si>
  <si>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</si>
  <si>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</si>
  <si>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</si>
  <si>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</si>
  <si>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</si>
  <si>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</si>
  <si>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</si>
  <si>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</si>
  <si>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</si>
  <si>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</si>
  <si>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</si>
  <si>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</si>
  <si>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</si>
  <si>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</si>
  <si>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</si>
  <si>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</si>
  <si>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</si>
  <si>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</si>
  <si>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</si>
  <si>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</si>
  <si>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</si>
  <si>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</si>
  <si>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</si>
  <si>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</si>
  <si>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</si>
  <si>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</si>
  <si>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</si>
  <si>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</si>
  <si>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</si>
  <si>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</si>
  <si>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</si>
  <si>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</si>
  <si>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</si>
  <si>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</si>
  <si>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</si>
  <si>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</si>
  <si>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</si>
  <si>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</si>
  <si>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</si>
  <si>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</si>
  <si>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</si>
  <si>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</si>
  <si>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</si>
  <si>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</si>
  <si>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</si>
  <si>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</si>
  <si>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</si>
  <si>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</si>
  <si>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</si>
  <si>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</si>
  <si>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</si>
  <si>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</si>
  <si>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</si>
  <si>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</si>
  <si>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</si>
  <si>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</si>
  <si>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</si>
  <si>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</si>
  <si>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</si>
  <si>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</si>
  <si>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</si>
  <si>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</si>
  <si>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</si>
  <si>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</si>
  <si>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</si>
  <si>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</si>
  <si>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</si>
  <si>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</si>
  <si>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</si>
  <si>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</si>
  <si>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</si>
  <si>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</si>
  <si>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</si>
  <si>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</si>
  <si>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</si>
  <si>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</si>
  <si>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</si>
  <si>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</si>
  <si>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</si>
  <si>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</si>
  <si>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</si>
  <si>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</si>
  <si>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</si>
  <si>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</si>
  <si>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</si>
  <si>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</si>
  <si>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</si>
  <si>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</si>
  <si>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</si>
  <si>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</si>
  <si>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</si>
  <si>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</si>
  <si>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</si>
  <si>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</si>
  <si>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</si>
  <si>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</si>
  <si>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</si>
  <si>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</si>
  <si>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</si>
  <si>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</si>
  <si>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</si>
  <si>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</si>
  <si>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</si>
  <si>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</si>
  <si>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</si>
  <si>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</si>
  <si>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</si>
  <si>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</si>
  <si>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</si>
  <si>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</si>
  <si>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</si>
  <si>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</si>
  <si>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</si>
  <si>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</si>
  <si>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</si>
  <si>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</si>
  <si>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</si>
  <si>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</si>
  <si>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</si>
  <si>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</si>
  <si>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</si>
  <si>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</si>
  <si>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</si>
  <si>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</si>
  <si>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</si>
  <si>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</si>
  <si>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</si>
  <si>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</si>
  <si>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</si>
  <si>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</si>
  <si>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</si>
  <si>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</si>
  <si>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</si>
  <si>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</si>
  <si>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</si>
  <si>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</si>
  <si>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</si>
  <si>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</si>
  <si>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</si>
  <si>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</si>
  <si>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</si>
  <si>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</si>
  <si>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</si>
  <si>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</si>
  <si>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</si>
  <si>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</si>
  <si>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</si>
  <si>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</si>
  <si>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</si>
  <si>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</si>
  <si>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</si>
  <si>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</si>
  <si>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</si>
  <si>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</si>
  <si>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</si>
  <si>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</si>
  <si>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</si>
  <si>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</si>
  <si>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</si>
  <si>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</si>
  <si>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</si>
  <si>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</si>
  <si>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</si>
  <si>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</si>
  <si>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</si>
  <si>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</si>
  <si>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</si>
  <si>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</si>
  <si>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</si>
  <si>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</si>
  <si>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</si>
  <si>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</si>
  <si>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</si>
  <si>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</si>
  <si>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</si>
  <si>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</si>
  <si>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</si>
  <si>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</si>
  <si>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</si>
  <si>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</si>
  <si>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</si>
  <si>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</si>
  <si>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</si>
  <si>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</si>
  <si>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</si>
  <si>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</si>
  <si>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</si>
  <si>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</si>
  <si>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</si>
  <si>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</si>
  <si>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</si>
  <si>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</si>
  <si>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</si>
  <si>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</si>
  <si>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</si>
  <si>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</si>
  <si>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</si>
  <si>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</si>
  <si>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</si>
  <si>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</si>
  <si>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</si>
  <si>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</si>
  <si>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</si>
  <si>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</si>
  <si>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</si>
  <si>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</si>
  <si>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</si>
  <si>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</si>
  <si>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</si>
  <si>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</si>
  <si>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</si>
  <si>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</si>
  <si>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</si>
  <si>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</si>
  <si>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</si>
  <si>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</si>
  <si>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</si>
  <si>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</si>
  <si>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</si>
  <si>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</si>
  <si>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</si>
  <si>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</si>
  <si>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</si>
  <si>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</si>
  <si>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</si>
  <si>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</si>
  <si>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</si>
  <si>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</si>
  <si>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</si>
  <si>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</si>
  <si>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</si>
  <si>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</si>
  <si>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</si>
  <si>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</si>
  <si>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</si>
  <si>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</si>
  <si>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</si>
  <si>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</si>
  <si>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</si>
  <si>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</si>
  <si>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</si>
  <si>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</si>
  <si>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</si>
  <si>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</si>
  <si>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</si>
  <si>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</si>
  <si>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</si>
  <si>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</si>
  <si>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</si>
  <si>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</si>
  <si>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</si>
  <si>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</si>
  <si>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</si>
  <si>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</si>
  <si>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</si>
  <si>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</si>
  <si>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</si>
  <si>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</si>
  <si>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</si>
  <si>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</si>
  <si>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</si>
  <si>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</si>
  <si>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</si>
  <si>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</si>
  <si>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</si>
  <si>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</si>
  <si>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</si>
  <si>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</si>
  <si>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</si>
  <si>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</si>
  <si>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</si>
  <si>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</si>
  <si>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</si>
  <si>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</si>
  <si>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</si>
  <si>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</si>
  <si>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</si>
  <si>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</si>
  <si>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</si>
  <si>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</si>
  <si>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</si>
  <si>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</si>
  <si>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</si>
  <si>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</si>
  <si>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</si>
  <si>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</si>
  <si>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</si>
  <si>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</si>
  <si>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</si>
  <si>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</si>
  <si>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</si>
  <si>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</si>
  <si>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</si>
  <si>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</si>
  <si>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</si>
  <si>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</si>
  <si>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</si>
  <si>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</si>
  <si>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</si>
  <si>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</si>
  <si>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</si>
  <si>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</si>
  <si>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</si>
  <si>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</si>
  <si>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</si>
  <si>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</si>
  <si>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</si>
  <si>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</si>
  <si>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</si>
  <si>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</si>
  <si>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</si>
  <si>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</si>
  <si>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</si>
  <si>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</si>
  <si>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</si>
  <si>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</si>
  <si>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</si>
  <si>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</si>
  <si>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</si>
  <si>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</si>
  <si>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</si>
  <si>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</si>
  <si>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</si>
  <si>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</si>
  <si>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</si>
  <si>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</si>
  <si>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</si>
  <si>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</si>
  <si>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</si>
  <si>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</si>
  <si>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</si>
  <si>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</si>
  <si>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</si>
  <si>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</si>
  <si>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</si>
  <si>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</si>
  <si>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</si>
  <si>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</si>
  <si>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</si>
  <si>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</si>
  <si>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</si>
  <si>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</si>
  <si>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</si>
  <si>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</si>
  <si>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</si>
  <si>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</si>
  <si>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</si>
  <si>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</si>
  <si>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</si>
  <si>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</si>
  <si>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</si>
  <si>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</si>
  <si>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</si>
  <si>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</si>
  <si>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</si>
  <si>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</si>
  <si>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</si>
  <si>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</si>
  <si>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</si>
  <si>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</si>
  <si>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</si>
  <si>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</si>
  <si>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</si>
  <si>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</si>
  <si>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</si>
  <si>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</si>
  <si>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</si>
  <si>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</si>
  <si>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</si>
  <si>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</si>
  <si>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</si>
  <si>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</si>
  <si>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</si>
  <si>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</si>
  <si>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</si>
  <si>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</si>
  <si>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</si>
  <si>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</si>
  <si>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</si>
  <si>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</si>
  <si>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</si>
  <si>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</si>
  <si>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</si>
  <si>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</si>
  <si>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</si>
  <si>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</si>
  <si>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</si>
  <si>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</si>
  <si>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</si>
  <si>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</si>
  <si>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</si>
  <si>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</si>
  <si>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</si>
  <si>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</si>
  <si>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</si>
  <si>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</si>
  <si>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</si>
  <si>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</si>
  <si>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</si>
  <si>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</si>
  <si>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</si>
  <si>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</si>
  <si>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</si>
  <si>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</si>
  <si>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</si>
  <si>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</si>
  <si>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</si>
  <si>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</si>
  <si>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</si>
  <si>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</si>
  <si>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</si>
  <si>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</si>
  <si>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</si>
  <si>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</si>
  <si>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</si>
  <si>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</si>
  <si>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</si>
  <si>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</si>
  <si>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</si>
  <si>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</si>
  <si>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</si>
  <si>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</si>
  <si>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</si>
  <si>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</si>
  <si>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</si>
  <si>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</si>
  <si>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</si>
  <si>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</si>
  <si>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</si>
  <si>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</si>
  <si>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</si>
  <si>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</si>
  <si>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</si>
  <si>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</si>
  <si>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</si>
  <si>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</si>
  <si>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</si>
  <si>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</si>
  <si>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</si>
  <si>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</si>
  <si>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</si>
  <si>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</si>
  <si>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</si>
  <si>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</si>
  <si>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</si>
  <si>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</si>
  <si>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</si>
  <si>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</si>
  <si>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</si>
  <si>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</si>
  <si>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</si>
  <si>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</si>
  <si>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</si>
  <si>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</si>
  <si>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</si>
  <si>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</si>
  <si>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</si>
  <si>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</si>
  <si>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</si>
  <si>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</si>
  <si>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</si>
  <si>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</si>
  <si>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</si>
  <si>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</si>
  <si>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</si>
  <si>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</si>
  <si>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</si>
  <si>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</si>
  <si>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</si>
  <si>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</si>
  <si>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</si>
  <si>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</si>
  <si>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</si>
  <si>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</si>
  <si>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</si>
  <si>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</si>
  <si>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</si>
  <si>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</si>
  <si>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</si>
  <si>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</si>
  <si>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</si>
  <si>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</si>
  <si>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</si>
  <si>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</si>
  <si>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</si>
  <si>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</si>
  <si>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</si>
  <si>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</si>
  <si>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</si>
  <si>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</si>
  <si>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</si>
  <si>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</si>
  <si>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</si>
  <si>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</si>
  <si>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</si>
  <si>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</si>
  <si>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</si>
  <si>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</si>
  <si>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</si>
  <si>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</si>
  <si>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</si>
  <si>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</si>
  <si>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</si>
  <si>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</si>
  <si>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</si>
  <si>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</si>
  <si>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</si>
  <si>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</si>
  <si>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</si>
  <si>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</si>
  <si>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</si>
  <si>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</si>
  <si>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</si>
  <si>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</si>
  <si>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</si>
  <si>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</si>
  <si>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</si>
  <si>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</si>
  <si>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</si>
  <si>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</si>
  <si>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</si>
  <si>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</si>
  <si>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</si>
  <si>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</si>
  <si>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</si>
  <si>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</si>
  <si>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</si>
  <si>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</si>
  <si>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</si>
  <si>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</si>
  <si>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</si>
  <si>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</si>
  <si>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</si>
  <si>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</si>
  <si>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</si>
  <si>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</si>
  <si>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</si>
  <si>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</si>
  <si>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</si>
  <si>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</si>
  <si>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</si>
  <si>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</si>
  <si>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</si>
  <si>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</si>
  <si>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</si>
  <si>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</si>
  <si>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</si>
  <si>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</si>
  <si>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</si>
  <si>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</si>
  <si>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</si>
  <si>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</si>
  <si>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</si>
  <si>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</si>
  <si>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</si>
  <si>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</si>
  <si>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</si>
  <si>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</si>
  <si>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</si>
  <si>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</si>
  <si>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</si>
  <si>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</si>
  <si>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</si>
  <si>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</si>
  <si>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</si>
  <si>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</si>
  <si>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</si>
  <si>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</si>
  <si>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</si>
  <si>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</si>
  <si>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</si>
  <si>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</si>
  <si>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</si>
  <si>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</si>
  <si>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</si>
  <si>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</si>
  <si>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</si>
  <si>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</si>
  <si>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</si>
  <si>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</si>
  <si>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</si>
  <si>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</si>
  <si>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</si>
  <si>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</si>
  <si>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</si>
  <si>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</si>
  <si>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</si>
  <si>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</si>
  <si>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</si>
  <si>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</si>
  <si>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</si>
  <si>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</si>
  <si>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</si>
  <si>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</si>
  <si>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</si>
  <si>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</si>
  <si>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</si>
  <si>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</si>
  <si>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</si>
  <si>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</si>
  <si>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</si>
  <si>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</si>
  <si>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</si>
  <si>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</si>
  <si>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</si>
  <si>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</si>
  <si>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</si>
  <si>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</si>
  <si>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</si>
  <si>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</si>
  <si>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</si>
  <si>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</si>
  <si>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</si>
  <si>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</si>
  <si>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</si>
  <si>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</si>
  <si>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</si>
  <si>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</si>
  <si>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</si>
  <si>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</si>
  <si>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</si>
  <si>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</si>
  <si>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</si>
  <si>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</si>
  <si>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</si>
  <si>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</si>
  <si>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</si>
  <si>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</si>
  <si>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</si>
  <si>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</si>
  <si>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</si>
  <si>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</si>
  <si>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</si>
  <si>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</si>
  <si>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</si>
  <si>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</si>
  <si>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</si>
  <si>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</si>
  <si>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</si>
  <si>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</si>
  <si>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</si>
  <si>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</si>
  <si>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</si>
  <si>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</si>
  <si>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</si>
  <si>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</si>
  <si>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</si>
  <si>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</si>
  <si>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</si>
  <si>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</si>
  <si>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</si>
  <si>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</si>
  <si>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</si>
  <si>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</si>
  <si>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</si>
  <si>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</si>
  <si>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</si>
  <si>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</si>
  <si>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</si>
  <si>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</si>
  <si>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</si>
  <si>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</si>
  <si>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</si>
  <si>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</si>
  <si>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</si>
  <si>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</si>
  <si>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</si>
  <si>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</si>
  <si>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</si>
  <si>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</si>
  <si>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</si>
  <si>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</si>
  <si>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</si>
  <si>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</si>
  <si>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</si>
  <si>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</si>
  <si>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</si>
  <si>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</si>
  <si>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</si>
  <si>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</si>
  <si>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</si>
  <si>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</si>
  <si>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</si>
  <si>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</si>
  <si>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</si>
  <si>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</si>
  <si>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</si>
  <si>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</si>
  <si>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</si>
  <si>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</si>
  <si>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</si>
  <si>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</si>
  <si>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</si>
  <si>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</si>
  <si>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</si>
  <si>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</si>
  <si>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</si>
  <si>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</si>
  <si>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</si>
  <si>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</si>
  <si>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</si>
  <si>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</si>
  <si>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</si>
  <si>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</si>
  <si>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</si>
  <si>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</si>
  <si>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</si>
  <si>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</si>
  <si>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</si>
  <si>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</si>
  <si>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</si>
  <si>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</si>
  <si>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</si>
  <si>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</si>
  <si>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</si>
  <si>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</si>
  <si>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</si>
  <si>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</si>
  <si>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</si>
  <si>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</si>
  <si>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</si>
  <si>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</si>
  <si>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</si>
  <si>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</si>
  <si>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</si>
  <si>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</si>
  <si>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</si>
  <si>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</si>
  <si>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</si>
  <si>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</si>
  <si>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</si>
  <si>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</si>
  <si>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</si>
  <si>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</si>
  <si>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</si>
  <si>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</si>
  <si>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</si>
  <si>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</si>
  <si>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</si>
  <si>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</si>
  <si>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</si>
  <si>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</si>
  <si>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</si>
  <si>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</si>
  <si>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</si>
  <si>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</si>
  <si>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</si>
  <si>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</si>
  <si>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</si>
  <si>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</si>
  <si>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</si>
  <si>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</si>
  <si>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</si>
  <si>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</si>
  <si>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</si>
  <si>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</si>
  <si>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</si>
  <si>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</si>
  <si>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</si>
  <si>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</si>
  <si>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</si>
  <si>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</si>
  <si>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</si>
  <si>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</si>
  <si>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</si>
  <si>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</si>
  <si>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</si>
  <si>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</si>
  <si>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</si>
  <si>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</si>
  <si>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</si>
  <si>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</si>
  <si>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</si>
  <si>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</si>
  <si>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</si>
  <si>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</si>
  <si>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</si>
  <si>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</si>
  <si>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</si>
  <si>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</si>
  <si>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</si>
  <si>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</si>
  <si>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</si>
  <si>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</si>
  <si>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</si>
  <si>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</si>
  <si>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</si>
  <si>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</si>
  <si>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</si>
  <si>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</si>
  <si>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</si>
  <si>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</si>
  <si>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</si>
  <si>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</si>
  <si>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</si>
  <si>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</si>
  <si>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</si>
  <si>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</si>
  <si>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</si>
  <si>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</si>
  <si>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</si>
  <si>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</si>
  <si>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</si>
  <si>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</si>
  <si>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</si>
  <si>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</si>
  <si>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</si>
  <si>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</si>
  <si>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</si>
  <si>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</si>
  <si>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</si>
  <si>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</si>
  <si>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</si>
  <si>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</si>
  <si>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</si>
  <si>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</si>
  <si>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</si>
  <si>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</si>
  <si>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</si>
  <si>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</si>
  <si>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</si>
  <si>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</si>
  <si>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</si>
  <si>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</si>
  <si>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</si>
  <si>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</si>
  <si>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</si>
  <si>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</si>
  <si>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</si>
  <si>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</si>
  <si>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</si>
  <si>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</si>
  <si>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</si>
  <si>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</si>
  <si>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</si>
  <si>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</si>
  <si>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</si>
  <si>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</si>
  <si>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</si>
  <si>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</si>
  <si>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</si>
  <si>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</si>
  <si>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</si>
  <si>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</si>
  <si>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</si>
  <si>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</si>
  <si>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</si>
  <si>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</si>
  <si>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</si>
  <si>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</si>
  <si>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</si>
  <si>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</si>
  <si>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</si>
  <si>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</si>
  <si>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</si>
  <si>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</si>
  <si>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</si>
  <si>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</si>
  <si>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</si>
  <si>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</si>
  <si>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</si>
  <si>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</si>
  <si>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</si>
  <si>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</si>
  <si>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</si>
  <si>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</si>
  <si>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</si>
  <si>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</si>
  <si>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</si>
  <si>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</si>
  <si>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</si>
  <si>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</si>
  <si>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</si>
  <si>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</si>
  <si>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</si>
  <si>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</si>
  <si>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</si>
  <si>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</si>
  <si>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</si>
  <si>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</si>
  <si>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</si>
  <si>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</si>
  <si>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</si>
  <si>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</si>
  <si>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</si>
  <si>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</si>
  <si>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</si>
  <si>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</si>
  <si>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</si>
  <si>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</si>
  <si>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</si>
  <si>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</si>
  <si>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</si>
  <si>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</si>
  <si>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</si>
  <si>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</si>
  <si>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</si>
  <si>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</si>
  <si>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</si>
  <si>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</si>
  <si>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</si>
  <si>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</si>
  <si>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</si>
  <si>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</si>
  <si>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</si>
  <si>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</si>
  <si>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</si>
  <si>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</si>
  <si>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</si>
  <si>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</si>
  <si>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</si>
  <si>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</si>
  <si>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</si>
  <si>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</si>
  <si>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</si>
  <si>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</si>
  <si>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</si>
  <si>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</si>
  <si>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</si>
  <si>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</si>
  <si>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</si>
  <si>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</si>
  <si>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</si>
  <si>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</si>
  <si>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</si>
  <si>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</si>
  <si>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</si>
  <si>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</si>
  <si>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</si>
  <si>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</si>
  <si>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</si>
  <si>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</si>
  <si>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</si>
  <si>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</si>
  <si>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</si>
  <si>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</si>
  <si>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</si>
  <si>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</si>
  <si>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</si>
  <si>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</si>
  <si>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</si>
  <si>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</si>
  <si>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</si>
  <si>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</si>
  <si>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</si>
  <si>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</si>
  <si>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</si>
  <si>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</si>
  <si>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</si>
  <si>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</si>
  <si>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</si>
  <si>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</si>
  <si>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</si>
  <si>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</si>
  <si>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</si>
  <si>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</si>
  <si>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</si>
  <si>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</si>
  <si>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</si>
  <si>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</si>
  <si>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</si>
  <si>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</si>
  <si>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</si>
  <si>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</si>
  <si>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</si>
  <si>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</si>
  <si>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</si>
  <si>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</si>
  <si>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</si>
  <si>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</si>
  <si>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</si>
  <si>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</si>
  <si>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</si>
  <si>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</si>
  <si>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</si>
  <si>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</si>
  <si>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</si>
  <si>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</si>
  <si>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</si>
  <si>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</si>
  <si>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</si>
  <si>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</si>
  <si>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</si>
  <si>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</si>
  <si>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</si>
  <si>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</si>
  <si>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</si>
  <si>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</si>
  <si>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</si>
  <si>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</si>
  <si>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</si>
  <si>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</si>
  <si>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</si>
  <si>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</si>
  <si>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</si>
  <si>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</si>
  <si>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</si>
  <si>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</si>
  <si>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</si>
  <si>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</si>
  <si>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</si>
  <si>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</si>
  <si>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</si>
  <si>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</si>
  <si>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</si>
  <si>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</si>
  <si>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</si>
  <si>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</si>
  <si>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</si>
  <si>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</si>
  <si>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</si>
  <si>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</si>
  <si>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</si>
  <si>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</si>
  <si>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</si>
  <si>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</si>
  <si>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</si>
  <si>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</si>
  <si>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</si>
  <si>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</si>
  <si>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</si>
  <si>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</si>
  <si>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</si>
  <si>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</si>
  <si>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</si>
  <si>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</si>
  <si>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</si>
  <si>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</si>
  <si>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</si>
  <si>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</si>
  <si>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</si>
  <si>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</si>
  <si>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</si>
  <si>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</si>
  <si>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</si>
  <si>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</si>
  <si>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</si>
  <si>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</si>
  <si>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</si>
  <si>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</si>
  <si>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</si>
  <si>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</si>
  <si>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</si>
  <si>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</si>
  <si>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</si>
  <si>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</si>
  <si>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</si>
  <si>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</si>
  <si>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</si>
  <si>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</si>
  <si>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</si>
  <si>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</si>
  <si>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</si>
  <si>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</si>
  <si>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</si>
  <si>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</si>
  <si>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</si>
  <si>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</si>
  <si>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</si>
  <si>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</si>
  <si>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</si>
  <si>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</si>
  <si>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</si>
  <si>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</si>
  <si>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</si>
  <si>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</si>
  <si>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</si>
  <si>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</si>
  <si>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</si>
  <si>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</si>
  <si>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</si>
  <si>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</si>
  <si>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</si>
  <si>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</si>
  <si>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</si>
  <si>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</si>
  <si>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</si>
  <si>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</si>
  <si>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</si>
  <si>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</si>
  <si>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</si>
  <si>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</si>
  <si>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</si>
  <si>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</si>
  <si>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</si>
  <si>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</si>
  <si>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</si>
  <si>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</si>
  <si>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</si>
  <si>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</si>
  <si>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</si>
  <si>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</si>
  <si>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</si>
  <si>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</si>
  <si>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</si>
  <si>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</si>
  <si>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</si>
  <si>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</si>
  <si>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</si>
  <si>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</si>
  <si>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</si>
  <si>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</si>
  <si>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</si>
  <si>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</si>
  <si>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</si>
  <si>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</si>
  <si>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</si>
  <si>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</si>
  <si>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</si>
  <si>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</si>
  <si>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</si>
  <si>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</si>
  <si>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</si>
  <si>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</si>
  <si>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</si>
  <si>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</si>
  <si>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</si>
  <si>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</si>
  <si>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</si>
  <si>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</si>
  <si>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</si>
  <si>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</si>
  <si>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</si>
  <si>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</si>
  <si>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</si>
  <si>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</si>
  <si>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</si>
  <si>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</si>
  <si>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</si>
  <si>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</si>
  <si>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</si>
  <si>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</si>
  <si>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</si>
  <si>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</si>
  <si>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</si>
  <si>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</si>
  <si>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</si>
  <si>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</si>
  <si>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</si>
  <si>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</si>
  <si>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</si>
  <si>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</si>
  <si>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</si>
  <si>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</si>
  <si>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</si>
  <si>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</si>
  <si>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</si>
  <si>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</si>
  <si>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</si>
  <si>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</si>
  <si>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</si>
  <si>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</si>
  <si>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</si>
  <si>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</si>
  <si>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</si>
  <si>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</si>
  <si>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</si>
  <si>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</si>
  <si>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</si>
  <si>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</si>
  <si>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</si>
  <si>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</si>
  <si>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</si>
  <si>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</si>
  <si>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</si>
  <si>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</si>
  <si>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</si>
  <si>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</si>
  <si>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</si>
  <si>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</si>
  <si>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</si>
  <si>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</si>
  <si>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</si>
  <si>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</si>
  <si>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</si>
  <si>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</si>
  <si>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</si>
  <si>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</si>
  <si>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</si>
  <si>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</si>
  <si>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</si>
  <si>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</si>
  <si>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</si>
  <si>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</si>
  <si>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</si>
  <si>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</si>
  <si>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</si>
  <si>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</si>
  <si>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</si>
  <si>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</si>
  <si>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</si>
  <si>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</si>
  <si>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</si>
  <si>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</si>
  <si>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</si>
  <si>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</si>
  <si>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</si>
  <si>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</si>
  <si>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</si>
  <si>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</si>
  <si>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</si>
  <si>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</si>
  <si>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</si>
  <si>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</si>
  <si>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</si>
  <si>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</si>
  <si>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</si>
  <si>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</si>
  <si>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</si>
  <si>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</si>
  <si>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</si>
  <si>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</si>
  <si>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</si>
  <si>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</si>
  <si>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</si>
  <si>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</si>
  <si>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</si>
  <si>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</si>
  <si>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</si>
  <si>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</si>
  <si>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</si>
  <si>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</si>
  <si>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</si>
  <si>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</si>
  <si>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</si>
  <si>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</si>
  <si>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</si>
  <si>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</si>
  <si>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</si>
  <si>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</si>
  <si>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</si>
  <si>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</si>
  <si>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</si>
  <si>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</si>
  <si>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</si>
  <si>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</si>
  <si>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</si>
  <si>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</si>
  <si>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</si>
  <si>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</si>
  <si>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</si>
  <si>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</si>
  <si>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</si>
  <si>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</si>
  <si>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</si>
  <si>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</si>
  <si>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</si>
  <si>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</si>
  <si>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</si>
  <si>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</si>
  <si>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</si>
  <si>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</si>
  <si>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</si>
  <si>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</si>
  <si>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</si>
  <si>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</si>
  <si>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</si>
  <si>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</si>
  <si>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</si>
  <si>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</si>
  <si>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</si>
  <si>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</si>
  <si>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</si>
  <si>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</si>
  <si>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</si>
  <si>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</si>
  <si>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</si>
  <si>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</si>
  <si>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</si>
  <si>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</si>
  <si>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</si>
  <si>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</si>
  <si>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</si>
  <si>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</si>
  <si>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</si>
  <si>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</si>
  <si>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</si>
  <si>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</si>
  <si>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</si>
  <si>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</si>
  <si>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</si>
  <si>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</si>
  <si>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</si>
  <si>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</si>
  <si>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</si>
  <si>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</si>
  <si>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</si>
  <si>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</si>
  <si>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</si>
  <si>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</si>
  <si>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</si>
  <si>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</si>
  <si>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</si>
  <si>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</si>
  <si>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</si>
  <si>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</si>
  <si>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</si>
  <si>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</si>
  <si>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</si>
  <si>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</si>
  <si>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</si>
  <si>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</si>
  <si>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</si>
  <si>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</si>
  <si>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</si>
  <si>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</si>
  <si>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</si>
  <si>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</si>
  <si>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</si>
  <si>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</si>
  <si>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</si>
  <si>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</si>
  <si>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</si>
  <si>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</si>
  <si>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</si>
  <si>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</si>
  <si>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</si>
  <si>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</si>
  <si>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</si>
  <si>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</si>
  <si>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</si>
  <si>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</si>
  <si>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</si>
  <si>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</si>
  <si>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</si>
  <si>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</si>
  <si>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</si>
  <si>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</si>
  <si>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</si>
  <si>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</si>
  <si>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</si>
  <si>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</si>
  <si>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</si>
  <si>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</si>
  <si>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</si>
  <si>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</si>
  <si>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</si>
  <si>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</si>
  <si>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</si>
  <si>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</si>
  <si>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</si>
  <si>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</si>
  <si>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</si>
  <si>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</si>
  <si>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</si>
  <si>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</si>
  <si>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</si>
  <si>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</si>
  <si>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</si>
  <si>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</si>
  <si>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</si>
  <si>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</si>
  <si>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</si>
  <si>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</si>
  <si>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</si>
  <si>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</si>
  <si>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</si>
  <si>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</si>
  <si>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</si>
  <si>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</si>
  <si>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</si>
  <si>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</si>
  <si>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</si>
  <si>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</si>
  <si>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</si>
  <si>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</si>
  <si>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</si>
  <si>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</si>
  <si>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</si>
  <si>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</si>
  <si>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</si>
  <si>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</si>
  <si>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</si>
  <si>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</si>
  <si>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</si>
  <si>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</si>
  <si>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</si>
  <si>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</si>
  <si>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</si>
  <si>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</si>
  <si>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</si>
  <si>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</si>
  <si>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</si>
  <si>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</si>
  <si>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</si>
  <si>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</si>
  <si>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</si>
  <si>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</si>
  <si>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</si>
  <si>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</si>
  <si>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</si>
  <si>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</si>
  <si>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</si>
  <si>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</si>
  <si>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</si>
  <si>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</si>
  <si>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</si>
  <si>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</si>
  <si>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</si>
  <si>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</si>
  <si>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</si>
  <si>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</si>
  <si>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</si>
  <si>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</si>
  <si>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</si>
  <si>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</si>
  <si>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</si>
  <si>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</si>
  <si>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</si>
  <si>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</si>
  <si>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</si>
  <si>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</si>
  <si>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</si>
  <si>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</si>
  <si>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</si>
  <si>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</si>
  <si>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</si>
  <si>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</si>
  <si>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</si>
  <si>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</si>
  <si>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</si>
  <si>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</si>
  <si>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</si>
  <si>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</si>
  <si>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</si>
  <si>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</si>
  <si>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</si>
  <si>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</si>
  <si>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</si>
  <si>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</si>
  <si>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</si>
  <si>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</si>
  <si>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</si>
  <si>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</si>
  <si>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</si>
  <si>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</si>
  <si>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</si>
  <si>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</si>
  <si>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</si>
  <si>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</si>
  <si>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</si>
  <si>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</si>
  <si>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</si>
  <si>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</si>
  <si>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</si>
  <si>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</si>
  <si>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</si>
  <si>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</si>
  <si>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</si>
  <si>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</si>
  <si>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</si>
  <si>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</si>
  <si>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</si>
  <si>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</si>
  <si>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</si>
  <si>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</si>
  <si>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</si>
  <si>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</si>
  <si>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</si>
  <si>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</si>
  <si>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</si>
  <si>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</si>
  <si>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</si>
  <si>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</si>
  <si>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</si>
  <si>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</si>
  <si>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</si>
  <si>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</si>
  <si>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</si>
  <si>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</si>
  <si>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</si>
  <si>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</si>
  <si>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</si>
  <si>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</si>
  <si>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</si>
  <si>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</si>
  <si>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</si>
  <si>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</si>
  <si>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</si>
  <si>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</si>
  <si>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</si>
  <si>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</si>
  <si>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</si>
  <si>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</si>
  <si>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</si>
  <si>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</si>
  <si>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</si>
  <si>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</si>
  <si>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</si>
  <si>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</si>
  <si>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</si>
  <si>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</si>
  <si>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</si>
  <si>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</si>
  <si>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</si>
  <si>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</si>
  <si>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</si>
  <si>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</si>
  <si>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</si>
  <si>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</si>
  <si>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</si>
  <si>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</si>
  <si>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</si>
  <si>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</si>
  <si>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</si>
  <si>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</si>
  <si>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</si>
  <si>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</si>
  <si>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</si>
  <si>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</si>
  <si>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</si>
  <si>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</si>
  <si>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</si>
  <si>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</si>
  <si>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</si>
  <si>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</si>
  <si>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</si>
  <si>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</si>
  <si>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</si>
  <si>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</si>
  <si>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</si>
  <si>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</si>
  <si>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</si>
  <si>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</si>
  <si>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</si>
  <si>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</si>
  <si>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</si>
  <si>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</si>
  <si>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</si>
  <si>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</si>
  <si>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</si>
  <si>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</si>
  <si>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</si>
  <si>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</si>
  <si>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</si>
  <si>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</si>
  <si>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</si>
  <si>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</si>
  <si>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</si>
  <si>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</si>
  <si>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</si>
  <si>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</si>
  <si>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</si>
  <si>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</si>
  <si>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</si>
  <si>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</si>
  <si>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</si>
  <si>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</si>
  <si>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</si>
  <si>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</si>
  <si>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</si>
  <si>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</si>
  <si>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</si>
  <si>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</si>
  <si>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</si>
  <si>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</si>
  <si>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</si>
  <si>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</si>
  <si>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</si>
  <si>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</si>
  <si>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</si>
  <si>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</si>
  <si>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</si>
  <si>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</si>
  <si>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</si>
  <si>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</si>
  <si>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</si>
  <si>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</si>
  <si>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</si>
  <si>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</si>
  <si>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</si>
  <si>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</si>
  <si>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</si>
  <si>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</si>
  <si>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</si>
  <si>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</si>
  <si>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</si>
  <si>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</si>
  <si>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</si>
  <si>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</si>
  <si>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</si>
  <si>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</si>
  <si>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</si>
  <si>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</si>
  <si>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</si>
  <si>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</si>
  <si>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</si>
  <si>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</si>
  <si>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</si>
  <si>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</si>
  <si>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</si>
  <si>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</si>
  <si>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</si>
  <si>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</si>
  <si>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</si>
  <si>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</si>
  <si>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</si>
  <si>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</si>
  <si>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</si>
  <si>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</si>
  <si>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</si>
  <si>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</si>
  <si>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</si>
  <si>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</si>
  <si>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</si>
  <si>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</si>
  <si>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</si>
  <si>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</si>
  <si>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</si>
  <si>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</si>
  <si>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</si>
  <si>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</si>
  <si>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</si>
  <si>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</si>
  <si>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</si>
  <si>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</si>
  <si>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</si>
  <si>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</si>
  <si>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</si>
  <si>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</si>
  <si>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</si>
  <si>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</si>
  <si>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</si>
  <si>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</si>
  <si>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</si>
  <si>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</si>
  <si>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</si>
  <si>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</si>
  <si>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</si>
  <si>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</si>
  <si>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</si>
  <si>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</si>
  <si>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</si>
  <si>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</si>
  <si>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</si>
  <si>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</si>
  <si>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</si>
  <si>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</si>
  <si>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</si>
  <si>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</si>
  <si>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</si>
  <si>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</si>
  <si>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</si>
  <si>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</si>
  <si>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</si>
  <si>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</si>
  <si>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</si>
  <si>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</si>
  <si>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</si>
  <si>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</si>
  <si>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</si>
  <si>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</si>
  <si>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</si>
  <si>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</si>
  <si>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</si>
  <si>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</si>
  <si>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</si>
  <si>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</si>
  <si>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</si>
  <si>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</si>
  <si>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</si>
  <si>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</si>
  <si>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</si>
  <si>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</si>
  <si>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</si>
  <si>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</si>
  <si>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</si>
  <si>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</si>
  <si>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</si>
  <si>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</si>
  <si>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</si>
  <si>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</si>
  <si>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</si>
  <si>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</si>
  <si>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</si>
  <si>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</si>
  <si>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</si>
  <si>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</si>
  <si>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</si>
  <si>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</si>
  <si>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</si>
  <si>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</si>
  <si>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</si>
  <si>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</si>
  <si>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</si>
  <si>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</si>
  <si>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</si>
  <si>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</si>
  <si>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</si>
  <si>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</si>
  <si>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</si>
  <si>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</si>
  <si>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</si>
  <si>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</si>
  <si>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</si>
  <si>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</si>
  <si>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</si>
  <si>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</si>
  <si>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</si>
  <si>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</si>
  <si>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</si>
  <si>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</si>
  <si>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</si>
  <si>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</si>
  <si>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</si>
  <si>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</si>
  <si>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</si>
  <si>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</si>
  <si>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</si>
  <si>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</si>
  <si>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</si>
  <si>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</si>
  <si>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</si>
  <si>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</si>
  <si>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</si>
  <si>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</si>
  <si>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</si>
  <si>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</si>
  <si>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</si>
  <si>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</si>
  <si>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</si>
  <si>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</si>
  <si>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</si>
  <si>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</si>
  <si>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</si>
  <si>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</si>
  <si>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</si>
  <si>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</si>
  <si>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</si>
  <si>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</si>
  <si>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</si>
  <si>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</si>
  <si>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</si>
  <si>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</si>
  <si>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</si>
  <si>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</si>
  <si>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</si>
  <si>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</si>
  <si>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</si>
  <si>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</si>
  <si>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</si>
  <si>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</si>
  <si>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</si>
  <si>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</si>
  <si>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</si>
  <si>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</si>
  <si>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</si>
  <si>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</si>
  <si>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</si>
  <si>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</si>
  <si>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</si>
  <si>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</si>
  <si>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</si>
  <si>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</si>
  <si>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</si>
  <si>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</si>
  <si>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</si>
  <si>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</si>
  <si>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</si>
  <si>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</si>
  <si>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</si>
  <si>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</si>
  <si>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</si>
  <si>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</si>
  <si>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</si>
  <si>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</si>
  <si>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</si>
  <si>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</si>
  <si>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</si>
  <si>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</si>
  <si>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</si>
  <si>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</si>
  <si>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</si>
  <si>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</si>
  <si>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</si>
  <si>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</si>
  <si>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</si>
  <si>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</si>
  <si>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</si>
  <si>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</si>
  <si>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</si>
  <si>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</si>
  <si>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</si>
  <si>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</si>
  <si>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</si>
  <si>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</si>
  <si>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</si>
  <si>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</si>
  <si>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</si>
  <si>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</si>
  <si>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</si>
  <si>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</si>
  <si>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</si>
  <si>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</si>
  <si>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</si>
  <si>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</si>
  <si>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</si>
  <si>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</si>
  <si>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</si>
  <si>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</si>
  <si>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</si>
  <si>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</si>
  <si>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</si>
  <si>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</si>
  <si>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</si>
  <si>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</si>
  <si>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</si>
  <si>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</si>
  <si>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</si>
  <si>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</si>
  <si>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</si>
  <si>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</si>
  <si>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</si>
  <si>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</si>
  <si>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</si>
  <si>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</si>
  <si>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</si>
  <si>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</si>
  <si>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</si>
  <si>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</si>
  <si>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</si>
  <si>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</si>
  <si>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</si>
  <si>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</si>
  <si>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</si>
  <si>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</si>
  <si>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</si>
  <si>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</si>
  <si>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</si>
  <si>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</si>
  <si>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</si>
  <si>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</si>
  <si>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</si>
  <si>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</si>
  <si>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</si>
  <si>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</si>
  <si>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</si>
  <si>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</si>
  <si>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</si>
  <si>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</si>
  <si>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</si>
  <si>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</si>
  <si>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</si>
  <si>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</si>
  <si>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</si>
  <si>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</si>
  <si>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</si>
  <si>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</si>
  <si>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</si>
  <si>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</si>
  <si>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</si>
  <si>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</si>
  <si>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</si>
  <si>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</si>
  <si>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</si>
  <si>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</si>
  <si>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</si>
  <si>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</si>
  <si>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</si>
  <si>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</si>
  <si>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</si>
  <si>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</si>
  <si>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</si>
  <si>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</si>
  <si>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</si>
  <si>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</si>
  <si>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</si>
  <si>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</si>
  <si>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</si>
  <si>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</si>
  <si>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</si>
  <si>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</si>
  <si>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</si>
  <si>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</si>
  <si>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</si>
  <si>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</si>
  <si>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</si>
  <si>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</si>
  <si>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</si>
  <si>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</si>
  <si>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</si>
  <si>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</si>
  <si>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</si>
  <si>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</si>
  <si>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</si>
  <si>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</si>
  <si>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</si>
  <si>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</si>
  <si>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</si>
  <si>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</si>
  <si>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</si>
  <si>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</si>
  <si>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</si>
  <si>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</si>
  <si>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</si>
  <si>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</si>
  <si>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</si>
  <si>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</si>
  <si>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</si>
  <si>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</si>
  <si>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</si>
  <si>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</si>
  <si>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</si>
  <si>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</si>
  <si>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</si>
  <si>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</si>
  <si>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</si>
  <si>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</si>
  <si>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</si>
  <si>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</si>
  <si>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</si>
  <si>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</si>
  <si>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</si>
  <si>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</si>
  <si>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</si>
  <si>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</si>
  <si>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</si>
  <si>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</si>
  <si>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</si>
  <si>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</si>
  <si>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</si>
  <si>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</si>
  <si>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</si>
  <si>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</si>
  <si>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</si>
  <si>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</si>
  <si>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</si>
  <si>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</si>
  <si>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</si>
  <si>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</si>
  <si>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</si>
  <si>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</si>
  <si>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</si>
  <si>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</si>
  <si>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</si>
  <si>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</si>
  <si>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</si>
  <si>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</si>
  <si>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</si>
  <si>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</si>
  <si>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</si>
  <si>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</si>
  <si>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</si>
  <si>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</si>
  <si>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</si>
  <si>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</si>
  <si>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</si>
  <si>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</si>
  <si>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</si>
  <si>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</si>
  <si>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</si>
  <si>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</si>
  <si>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</si>
  <si>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</si>
  <si>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</si>
  <si>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</si>
  <si>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</si>
  <si>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</si>
  <si>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</si>
  <si>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</si>
  <si>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</si>
  <si>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</si>
  <si>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</si>
  <si>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</si>
  <si>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</si>
  <si>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</si>
  <si>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</si>
  <si>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</si>
  <si>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</si>
  <si>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</si>
  <si>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</si>
  <si>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</si>
  <si>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</si>
  <si>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</si>
  <si>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</si>
  <si>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</si>
  <si>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</si>
  <si>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</si>
  <si>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</si>
  <si>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</si>
  <si>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</si>
  <si>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</si>
  <si>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</si>
  <si>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</si>
  <si>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</si>
  <si>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</si>
  <si>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</si>
  <si>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</si>
  <si>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</si>
  <si>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</si>
  <si>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</si>
  <si>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</si>
  <si>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</si>
  <si>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</si>
  <si>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</si>
  <si>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</si>
  <si>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</si>
  <si>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</si>
  <si>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</si>
  <si>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</si>
  <si>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</si>
  <si>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</si>
  <si>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</si>
  <si>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</si>
  <si>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</si>
  <si>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</si>
  <si>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</si>
  <si>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</si>
  <si>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</si>
  <si>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</si>
  <si>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</si>
  <si>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</si>
  <si>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</si>
  <si>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</si>
  <si>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</si>
  <si>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</si>
  <si>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</si>
  <si>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</si>
  <si>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</si>
  <si>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</si>
  <si>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</si>
  <si>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</si>
  <si>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</si>
  <si>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</si>
  <si>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</si>
  <si>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</si>
  <si>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</si>
  <si>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</si>
  <si>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</si>
  <si>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</si>
  <si>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</si>
  <si>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</si>
  <si>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</si>
  <si>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</si>
  <si>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</si>
  <si>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</si>
  <si>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</si>
  <si>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</si>
  <si>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</si>
  <si>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</si>
  <si>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</si>
  <si>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</si>
  <si>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</si>
  <si>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</si>
  <si>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</si>
  <si>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</si>
  <si>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</si>
  <si>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</si>
  <si>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</si>
  <si>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</si>
  <si>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</si>
  <si>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</si>
  <si>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</si>
  <si>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</si>
  <si>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</si>
  <si>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</si>
  <si>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</si>
  <si>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</si>
  <si>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</si>
  <si>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</si>
  <si>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</si>
  <si>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</si>
  <si>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</si>
  <si>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</si>
  <si>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</si>
  <si>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</si>
  <si>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</si>
  <si>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</si>
  <si>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</si>
  <si>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</si>
  <si>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</si>
  <si>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</si>
  <si>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</si>
  <si>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</si>
  <si>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</si>
  <si>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</si>
  <si>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</si>
  <si>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</si>
  <si>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</si>
  <si>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</si>
  <si>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</si>
  <si>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</si>
  <si>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</si>
  <si>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</si>
  <si>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</si>
  <si>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</si>
  <si>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</si>
  <si>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</si>
  <si>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</si>
  <si>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</si>
  <si>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</si>
  <si>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</si>
  <si>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</si>
  <si>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</si>
  <si>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</si>
  <si>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</si>
  <si>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</si>
  <si>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</si>
  <si>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</si>
  <si>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</si>
  <si>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</si>
  <si>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</si>
  <si>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</si>
  <si>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</si>
  <si>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</si>
  <si>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</si>
  <si>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</si>
  <si>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</si>
  <si>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</si>
  <si>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</si>
  <si>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</si>
  <si>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</si>
  <si>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</si>
  <si>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</si>
  <si>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</si>
  <si>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</si>
  <si>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</si>
  <si>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</si>
  <si>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</si>
  <si>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</si>
  <si>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</si>
  <si>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</si>
  <si>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</si>
  <si>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</si>
  <si>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</si>
  <si>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</si>
  <si>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</si>
  <si>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</si>
  <si>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</si>
  <si>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</si>
  <si>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</si>
  <si>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</si>
  <si>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</si>
  <si>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</si>
  <si>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</si>
  <si>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</si>
  <si>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</si>
  <si>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</si>
  <si>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</si>
  <si>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</si>
  <si>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</si>
  <si>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</si>
  <si>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</si>
  <si>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</si>
  <si>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</si>
  <si>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</si>
  <si>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</si>
  <si>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</si>
  <si>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</si>
  <si>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</si>
  <si>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</si>
  <si>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</si>
  <si>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</si>
  <si>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</si>
  <si>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</si>
  <si>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</si>
  <si>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</si>
  <si>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</si>
  <si>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</si>
  <si>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</si>
  <si>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</si>
  <si>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</si>
  <si>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</si>
  <si>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</si>
  <si>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</si>
  <si>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</si>
  <si>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</si>
  <si>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</si>
  <si>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</si>
  <si>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</si>
  <si>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</si>
  <si>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</si>
  <si>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</si>
  <si>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</si>
  <si>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</si>
  <si>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</si>
  <si>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</si>
  <si>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</si>
  <si>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</si>
  <si>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</si>
  <si>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</si>
  <si>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</si>
  <si>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</si>
  <si>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</si>
  <si>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</si>
  <si>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</si>
  <si>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</si>
  <si>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</si>
  <si>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</si>
  <si>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</si>
  <si>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</si>
  <si>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</si>
  <si>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</si>
  <si>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</si>
  <si>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</si>
  <si>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</si>
  <si>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</si>
  <si>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</si>
  <si>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</si>
  <si>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</si>
  <si>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</si>
  <si>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</si>
  <si>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</si>
  <si>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</si>
  <si>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</si>
  <si>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</si>
  <si>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</si>
  <si>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</si>
  <si>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</si>
  <si>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</si>
  <si>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</si>
  <si>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</si>
  <si>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</si>
  <si>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</si>
  <si>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</si>
  <si>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</si>
  <si>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</si>
  <si>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</si>
  <si>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</si>
  <si>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</si>
  <si>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</si>
  <si>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</si>
  <si>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</si>
  <si>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</si>
  <si>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</si>
  <si>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</si>
  <si>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</si>
  <si>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</si>
  <si>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</si>
  <si>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</si>
  <si>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</si>
  <si>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</si>
  <si>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</si>
  <si>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</si>
  <si>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</si>
  <si>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</si>
  <si>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</si>
  <si>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</si>
  <si>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</si>
  <si>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</si>
  <si>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</si>
  <si>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</si>
  <si>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</si>
  <si>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</si>
  <si>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</si>
  <si>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</si>
  <si>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</si>
  <si>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</si>
  <si>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</si>
  <si>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</si>
  <si>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</si>
  <si>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</si>
  <si>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</si>
  <si>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</si>
  <si>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</si>
  <si>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</si>
  <si>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</si>
  <si>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</si>
  <si>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</si>
  <si>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</si>
  <si>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</si>
  <si>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</si>
  <si>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</si>
  <si>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</si>
  <si>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</si>
  <si>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</si>
  <si>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</si>
  <si>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</si>
  <si>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</si>
  <si>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</si>
  <si>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</si>
  <si>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</si>
  <si>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</si>
  <si>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</si>
  <si>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</si>
  <si>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</si>
  <si>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</si>
  <si>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</si>
  <si>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</si>
  <si>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</si>
  <si>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</si>
  <si>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</si>
  <si>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</si>
  <si>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</si>
  <si>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</si>
  <si>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</si>
  <si>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</si>
  <si>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</si>
  <si>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</si>
  <si>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</si>
  <si>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</si>
  <si>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</si>
  <si>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</si>
  <si>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</si>
  <si>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</si>
  <si>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</si>
  <si>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</si>
  <si>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</si>
  <si>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</si>
  <si>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</si>
  <si>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</si>
  <si>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</si>
  <si>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</si>
  <si>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</si>
  <si>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</si>
  <si>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</si>
  <si>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</si>
  <si>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</si>
  <si>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</si>
  <si>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</si>
  <si>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</si>
  <si>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</si>
  <si>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</si>
  <si>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</si>
  <si>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</si>
  <si>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</si>
  <si>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</si>
  <si>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</si>
  <si>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</si>
  <si>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</si>
  <si>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</si>
  <si>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</si>
  <si>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</si>
  <si>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</si>
  <si>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</si>
  <si>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</si>
  <si>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</si>
  <si>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</si>
  <si>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</si>
  <si>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</si>
  <si>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</si>
  <si>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</si>
  <si>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</si>
  <si>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</si>
  <si>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</si>
  <si>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</si>
  <si>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</si>
  <si>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</si>
  <si>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</si>
  <si>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</si>
  <si>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</si>
  <si>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</si>
  <si>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</si>
  <si>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</si>
  <si>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</si>
  <si>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</si>
  <si>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</si>
  <si>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</si>
  <si>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</si>
  <si>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</si>
  <si>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</si>
  <si>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</si>
  <si>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</si>
  <si>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</si>
  <si>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</si>
  <si>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</si>
  <si>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</si>
  <si>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</si>
  <si>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</si>
  <si>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</si>
  <si>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</si>
  <si>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</si>
  <si>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</si>
  <si>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</si>
  <si>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</si>
  <si>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</si>
  <si>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</si>
  <si>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</si>
  <si>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</si>
  <si>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</si>
  <si>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</si>
  <si>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</si>
  <si>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</si>
  <si>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</si>
  <si>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</si>
  <si>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</si>
  <si>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</si>
  <si>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</si>
  <si>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</si>
  <si>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</si>
  <si>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</si>
  <si>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</si>
  <si>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</si>
  <si>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</si>
  <si>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</si>
  <si>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</si>
  <si>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</si>
  <si>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</si>
  <si>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</si>
  <si>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</si>
  <si>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</si>
  <si>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</si>
  <si>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</si>
  <si>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</si>
  <si>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</si>
  <si>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</si>
  <si>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</si>
  <si>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</si>
  <si>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</si>
  <si>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</si>
  <si>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</si>
  <si>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</si>
  <si>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</si>
  <si>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</si>
  <si>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</si>
  <si>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</si>
  <si>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</si>
  <si>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</si>
  <si>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</si>
  <si>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</si>
  <si>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</si>
  <si>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</si>
  <si>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</si>
  <si>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</si>
  <si>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</si>
  <si>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</si>
  <si>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</si>
  <si>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</si>
  <si>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</si>
  <si>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</si>
  <si>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</si>
  <si>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</si>
  <si>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</si>
  <si>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</si>
  <si>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</si>
  <si>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</si>
  <si>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</si>
  <si>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</si>
  <si>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</si>
  <si>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</si>
  <si>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</si>
  <si>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</si>
  <si>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</si>
  <si>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</si>
  <si>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</si>
  <si>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</si>
  <si>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</si>
  <si>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</si>
  <si>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</si>
  <si>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</si>
  <si>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</si>
  <si>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</si>
  <si>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</si>
  <si>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</si>
  <si>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</si>
  <si>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</si>
  <si>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</si>
  <si>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</si>
  <si>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</si>
  <si>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</si>
  <si>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</si>
  <si>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</si>
  <si>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</si>
  <si>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</si>
  <si>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</si>
  <si>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</si>
  <si>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</si>
  <si>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</si>
  <si>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</si>
  <si>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</si>
  <si>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</si>
  <si>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</si>
  <si>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</si>
  <si>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</si>
  <si>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</si>
  <si>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</si>
  <si>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</si>
  <si>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</si>
  <si>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</si>
  <si>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</si>
  <si>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</si>
  <si>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</si>
  <si>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</si>
  <si>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</si>
  <si>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</si>
  <si>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</si>
  <si>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</si>
  <si>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</si>
  <si>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</si>
  <si>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</si>
  <si>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</si>
  <si>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</si>
  <si>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</si>
  <si>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</si>
  <si>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</si>
  <si>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</si>
  <si>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</si>
  <si>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</si>
  <si>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</si>
  <si>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</si>
  <si>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</si>
  <si>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</si>
  <si>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</si>
  <si>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</si>
  <si>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</si>
  <si>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</si>
  <si>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</si>
  <si>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</si>
  <si>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</si>
  <si>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</si>
  <si>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</si>
  <si>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</si>
  <si>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</si>
  <si>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</si>
  <si>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</si>
  <si>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</si>
  <si>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</si>
  <si>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</si>
  <si>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</si>
  <si>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</si>
  <si>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</si>
  <si>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</si>
  <si>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</si>
  <si>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</si>
  <si>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</si>
  <si>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</si>
  <si>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</si>
  <si>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</si>
  <si>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</si>
  <si>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</si>
  <si>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</si>
  <si>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</si>
  <si>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</si>
  <si>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</si>
  <si>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</si>
  <si>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</si>
  <si>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</si>
  <si>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</si>
  <si>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</si>
  <si>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</si>
  <si>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</si>
  <si>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</si>
  <si>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</si>
  <si>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</si>
  <si>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</si>
  <si>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</si>
  <si>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</si>
  <si>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</si>
  <si>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</si>
  <si>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</si>
  <si>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</si>
  <si>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</si>
  <si>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</si>
  <si>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</si>
  <si>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</si>
  <si>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</si>
  <si>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</si>
  <si>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</si>
  <si>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</si>
  <si>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</si>
  <si>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</si>
  <si>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</si>
  <si>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</si>
  <si>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</si>
  <si>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</si>
  <si>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</si>
  <si>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</si>
  <si>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</si>
  <si>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</si>
  <si>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</si>
  <si>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</si>
  <si>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</si>
  <si>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</si>
  <si>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</si>
  <si>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</si>
  <si>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</si>
  <si>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</si>
  <si>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</si>
  <si>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</si>
  <si>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</si>
  <si>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</si>
  <si>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</si>
  <si>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</si>
  <si>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</si>
  <si>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</si>
  <si>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</si>
  <si>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</si>
  <si>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</si>
  <si>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</si>
  <si>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</si>
  <si>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</si>
  <si>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</si>
  <si>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</si>
  <si>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</si>
  <si>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</si>
  <si>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</si>
  <si>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</si>
  <si>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</si>
  <si>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</si>
  <si>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</si>
  <si>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</si>
  <si>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</si>
  <si>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</si>
  <si>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</si>
  <si>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</si>
  <si>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</si>
  <si>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</si>
  <si>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</si>
  <si>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</si>
  <si>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</si>
  <si>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</si>
  <si>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</si>
  <si>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</si>
  <si>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</si>
  <si>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</si>
  <si>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</si>
  <si>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</si>
  <si>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</si>
  <si>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</si>
  <si>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</si>
  <si>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</si>
  <si>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</si>
  <si>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</si>
  <si>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</si>
  <si>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</si>
  <si>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</si>
  <si>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</si>
  <si>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</si>
  <si>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</si>
  <si>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</si>
  <si>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</si>
  <si>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</si>
  <si>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</si>
  <si>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</si>
  <si>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</si>
  <si>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</si>
  <si>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</si>
  <si>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</si>
  <si>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</si>
  <si>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</si>
  <si>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</si>
  <si>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</si>
  <si>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</si>
  <si>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</si>
  <si>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</si>
  <si>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</si>
  <si>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</si>
  <si>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</si>
  <si>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</si>
  <si>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</si>
  <si>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</si>
  <si>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</si>
  <si>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</si>
  <si>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</si>
  <si>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</si>
  <si>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</si>
  <si>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</si>
  <si>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</si>
  <si>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</si>
  <si>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</si>
  <si>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</si>
  <si>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</si>
  <si>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</si>
  <si>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</si>
  <si>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</si>
  <si>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</si>
  <si>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</si>
  <si>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</si>
  <si>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</si>
  <si>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</si>
  <si>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</si>
  <si>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</si>
  <si>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</si>
  <si>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</si>
  <si>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</si>
  <si>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</si>
  <si>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</si>
  <si>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</si>
  <si>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</si>
  <si>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</si>
  <si>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</si>
  <si>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</si>
  <si>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</si>
  <si>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</si>
  <si>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</si>
  <si>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</si>
  <si>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</si>
  <si>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</si>
  <si>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</si>
  <si>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</si>
  <si>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</si>
  <si>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</si>
  <si>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</si>
  <si>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</si>
  <si>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</si>
  <si>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</si>
  <si>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</si>
  <si>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</si>
  <si>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</si>
  <si>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</si>
  <si>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</si>
  <si>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</si>
  <si>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</si>
  <si>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</si>
  <si>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</si>
  <si>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</si>
  <si>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</si>
  <si>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</si>
  <si>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</si>
  <si>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</si>
  <si>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</si>
  <si>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</si>
  <si>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</si>
  <si>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</si>
  <si>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</si>
  <si>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</si>
  <si>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</si>
  <si>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</si>
  <si>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</si>
  <si>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</si>
  <si>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</si>
  <si>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</si>
  <si>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</si>
  <si>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</si>
  <si>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</si>
  <si>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</si>
  <si>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</si>
  <si>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</si>
  <si>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</si>
  <si>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</si>
  <si>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</si>
  <si>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</si>
  <si>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</si>
  <si>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</si>
  <si>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</si>
  <si>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</si>
  <si>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</si>
  <si>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</si>
  <si>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</si>
  <si>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</si>
  <si>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</si>
  <si>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</si>
  <si>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</si>
  <si>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</si>
  <si>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</si>
  <si>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</si>
  <si>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</si>
  <si>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</si>
  <si>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</si>
  <si>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</si>
  <si>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</si>
  <si>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</si>
  <si>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</si>
  <si>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</si>
  <si>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</si>
  <si>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</si>
  <si>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</si>
  <si>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</si>
  <si>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</si>
  <si>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</si>
  <si>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</si>
  <si>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</si>
  <si>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</si>
  <si>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</si>
  <si>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</si>
  <si>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</si>
  <si>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</si>
  <si>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</si>
  <si>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</si>
  <si>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</si>
  <si>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</si>
  <si>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</si>
  <si>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</si>
  <si>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</si>
  <si>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</si>
  <si>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</si>
  <si>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</si>
  <si>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</si>
  <si>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</si>
  <si>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</si>
  <si>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</si>
  <si>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</si>
  <si>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</si>
  <si>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</si>
  <si>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</si>
  <si>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</si>
  <si>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</si>
  <si>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</si>
  <si>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</si>
  <si>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</si>
  <si>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</si>
  <si>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</si>
  <si>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</si>
  <si>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</si>
  <si>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</si>
  <si>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</si>
  <si>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</si>
  <si>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</si>
  <si>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</si>
  <si>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</si>
  <si>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</si>
  <si>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</si>
  <si>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</si>
  <si>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</si>
  <si>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</si>
  <si>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</si>
  <si>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</si>
  <si>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</si>
  <si>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</si>
  <si>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</si>
  <si>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</si>
  <si>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</si>
  <si>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</si>
  <si>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</si>
  <si>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</si>
  <si>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</si>
  <si>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</si>
  <si>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</si>
  <si>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</si>
  <si>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</si>
  <si>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</si>
  <si>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</si>
  <si>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</si>
  <si>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</si>
  <si>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</si>
  <si>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</si>
  <si>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</si>
  <si>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</si>
  <si>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</si>
  <si>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</si>
  <si>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</si>
  <si>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</si>
  <si>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</si>
  <si>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</si>
  <si>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</si>
  <si>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</si>
  <si>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</si>
  <si>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</si>
  <si>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</si>
  <si>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</si>
  <si>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</si>
  <si>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</si>
  <si>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</si>
  <si>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</si>
  <si>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</si>
  <si>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</si>
  <si>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</si>
  <si>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</si>
  <si>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</si>
  <si>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</si>
  <si>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</si>
  <si>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</si>
  <si>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</si>
  <si>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</si>
  <si>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</si>
  <si>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</si>
  <si>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</si>
  <si>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</si>
  <si>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</si>
  <si>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</si>
  <si>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</si>
  <si>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</si>
  <si>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</si>
  <si>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</si>
  <si>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</si>
  <si>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</si>
  <si>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</si>
  <si>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</si>
  <si>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</si>
  <si>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</si>
  <si>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</si>
  <si>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</si>
  <si>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</si>
  <si>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</si>
  <si>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</si>
  <si>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</si>
  <si>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</si>
  <si>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</si>
  <si>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</si>
  <si>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</si>
  <si>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</si>
  <si>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</si>
  <si>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</si>
  <si>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</si>
  <si>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</si>
  <si>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</si>
  <si>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</si>
  <si>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</si>
  <si>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</si>
  <si>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</si>
  <si>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</si>
  <si>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</si>
  <si>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</si>
  <si>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</si>
  <si>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</si>
  <si>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</si>
  <si>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</si>
  <si>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</si>
  <si>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</si>
  <si>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</si>
  <si>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</si>
  <si>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</si>
  <si>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</si>
  <si>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</si>
  <si>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</si>
  <si>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</si>
  <si>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</si>
  <si>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</si>
  <si>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</si>
  <si>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</si>
  <si>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</si>
  <si>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</si>
  <si>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</si>
  <si>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</si>
  <si>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</si>
  <si>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</si>
  <si>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</si>
  <si>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</si>
  <si>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</si>
  <si>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</si>
  <si>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</si>
  <si>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</si>
  <si>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</si>
  <si>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</si>
  <si>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</si>
  <si>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</si>
  <si>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</si>
  <si>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</si>
  <si>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</si>
  <si>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</si>
  <si>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</si>
  <si>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</si>
  <si>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</si>
  <si>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</si>
  <si>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</si>
  <si>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</si>
  <si>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</si>
  <si>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</si>
  <si>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</si>
  <si>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</si>
  <si>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</si>
  <si>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</si>
  <si>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</si>
  <si>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</si>
  <si>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</si>
  <si>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</si>
  <si>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</si>
  <si>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</si>
  <si>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</si>
  <si>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</si>
  <si>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</si>
  <si>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</si>
  <si>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</si>
  <si>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</si>
  <si>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</si>
  <si>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</si>
  <si>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</si>
  <si>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</si>
  <si>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</si>
  <si>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</si>
  <si>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</si>
  <si>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</si>
  <si>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</si>
  <si>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</si>
  <si>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</si>
  <si>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</si>
  <si>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</si>
  <si>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</si>
  <si>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</si>
  <si>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</si>
  <si>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</si>
  <si>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</si>
  <si>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</si>
  <si>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</si>
  <si>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</si>
  <si>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</si>
  <si>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</si>
  <si>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</si>
  <si>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</si>
  <si>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</si>
  <si>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</si>
  <si>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</si>
  <si>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</si>
  <si>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</si>
  <si>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</si>
  <si>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</si>
  <si>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</si>
  <si>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</si>
  <si>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</si>
  <si>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</si>
  <si>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</si>
  <si>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</si>
  <si>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</si>
  <si>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</si>
  <si>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</si>
  <si>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</si>
  <si>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</si>
  <si>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</si>
  <si>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</si>
  <si>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</si>
  <si>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</si>
  <si>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</si>
  <si>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</si>
  <si>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</si>
  <si>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</si>
  <si>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</si>
  <si>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</si>
  <si>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</si>
  <si>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</si>
  <si>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</si>
  <si>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</si>
  <si>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</si>
  <si>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</si>
  <si>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</si>
  <si>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</si>
  <si>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</si>
  <si>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</si>
  <si>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</si>
  <si>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</si>
  <si>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</si>
  <si>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</si>
  <si>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</si>
  <si>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</si>
  <si>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</si>
  <si>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</si>
  <si>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</si>
  <si>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</si>
  <si>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</si>
  <si>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</si>
  <si>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</si>
  <si>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</si>
  <si>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</si>
  <si>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</si>
  <si>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</si>
  <si>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</si>
  <si>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</si>
  <si>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</si>
  <si>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</si>
  <si>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</si>
  <si>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</si>
  <si>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</si>
  <si>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</si>
  <si>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</si>
  <si>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</si>
  <si>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</si>
  <si>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</si>
  <si>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</si>
  <si>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</si>
  <si>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</si>
  <si>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</si>
  <si>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</si>
  <si>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</si>
  <si>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</si>
  <si>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</si>
  <si>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</si>
  <si>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</si>
  <si>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</si>
  <si>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</si>
  <si>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</si>
  <si>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</si>
  <si>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</si>
  <si>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</si>
  <si>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</si>
  <si>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</si>
  <si>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</si>
  <si>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</si>
  <si>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</si>
  <si>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</si>
  <si>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</si>
  <si>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</si>
  <si>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</si>
  <si>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</si>
  <si>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</si>
  <si>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</si>
  <si>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</si>
  <si>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</si>
  <si>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</si>
  <si>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</si>
  <si>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</si>
  <si>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</si>
  <si>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</si>
  <si>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</si>
  <si>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</si>
  <si>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</si>
  <si>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</si>
  <si>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</si>
  <si>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</si>
  <si>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</si>
  <si>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</si>
  <si>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</si>
  <si>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</si>
  <si>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</si>
  <si>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</si>
  <si>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</si>
  <si>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</si>
  <si>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</si>
  <si>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</si>
  <si>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</si>
  <si>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</si>
  <si>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</si>
  <si>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</si>
  <si>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</si>
  <si>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</si>
  <si>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</si>
  <si>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</si>
  <si>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</si>
  <si>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</si>
  <si>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</si>
  <si>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</si>
  <si>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</si>
  <si>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</si>
  <si>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</si>
  <si>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</si>
  <si>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</si>
  <si>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</si>
  <si>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</si>
  <si>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</si>
  <si>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</si>
  <si>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</si>
  <si>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</si>
  <si>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</si>
  <si>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</si>
  <si>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</si>
  <si>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</si>
  <si>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</si>
  <si>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</si>
  <si>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</si>
  <si>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</si>
  <si>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</si>
  <si>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</si>
  <si>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</si>
  <si>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</si>
  <si>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</si>
  <si>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</si>
  <si>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</si>
  <si>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</si>
  <si>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</si>
  <si>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</si>
  <si>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</si>
  <si>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</si>
  <si>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</si>
  <si>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</si>
  <si>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</si>
  <si>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</si>
  <si>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</si>
  <si>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</si>
  <si>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</si>
  <si>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</si>
  <si>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</si>
  <si>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</si>
  <si>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</si>
  <si>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</si>
  <si>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</si>
  <si>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</si>
  <si>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</si>
  <si>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</si>
  <si>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</si>
  <si>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</si>
  <si>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</si>
  <si>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</si>
  <si>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</si>
  <si>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</si>
  <si>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</si>
  <si>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</si>
  <si>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</si>
  <si>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</si>
  <si>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</si>
  <si>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</si>
  <si>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</si>
  <si>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</si>
  <si>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</si>
  <si>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</si>
  <si>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</si>
  <si>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</si>
  <si>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</si>
  <si>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</si>
  <si>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</si>
  <si>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</si>
  <si>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</si>
  <si>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</si>
  <si>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</si>
  <si>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</si>
  <si>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</si>
  <si>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</si>
  <si>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</si>
  <si>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</si>
  <si>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</si>
  <si>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</si>
  <si>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</si>
  <si>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</si>
  <si>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</si>
  <si>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</si>
  <si>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</si>
  <si>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</si>
  <si>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</si>
  <si>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</si>
  <si>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</si>
  <si>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</si>
  <si>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</si>
  <si>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</si>
  <si>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</si>
  <si>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</si>
  <si>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</si>
  <si>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</si>
  <si>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</si>
  <si>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</si>
  <si>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</si>
  <si>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</si>
  <si>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</si>
  <si>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</si>
  <si>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</si>
  <si>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</si>
  <si>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</si>
  <si>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</si>
  <si>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</si>
  <si>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</si>
  <si>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</si>
  <si>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</si>
  <si>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</si>
  <si>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</si>
  <si>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</si>
  <si>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</si>
  <si>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</si>
  <si>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</si>
  <si>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</si>
  <si>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</si>
  <si>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</si>
  <si>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</si>
  <si>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</si>
  <si>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</si>
  <si>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</si>
  <si>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</si>
  <si>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</si>
  <si>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</si>
  <si>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</si>
  <si>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</si>
  <si>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</si>
  <si>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</si>
  <si>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</si>
  <si>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</si>
  <si>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</si>
  <si>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</si>
  <si>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</si>
  <si>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</si>
  <si>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</si>
  <si>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</si>
  <si>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</si>
  <si>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</si>
  <si>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</si>
  <si>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</si>
  <si>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</si>
  <si>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</si>
  <si>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</si>
  <si>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</si>
  <si>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</si>
  <si>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</si>
  <si>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</si>
  <si>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</si>
  <si>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</si>
  <si>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</si>
  <si>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</si>
  <si>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</si>
  <si>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</si>
  <si>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</si>
  <si>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</si>
  <si>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</si>
  <si>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</si>
  <si>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</si>
  <si>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</si>
  <si>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</si>
  <si>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</si>
  <si>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</si>
  <si>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</si>
  <si>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</si>
  <si>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</si>
  <si>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</si>
  <si>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</si>
  <si>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</si>
  <si>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</si>
  <si>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</si>
  <si>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</si>
  <si>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</si>
  <si>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</si>
  <si>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</si>
  <si>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</si>
  <si>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</si>
  <si>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</si>
  <si>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</si>
  <si>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</si>
  <si>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</si>
  <si>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</si>
  <si>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</si>
  <si>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</si>
  <si>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</si>
  <si>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</si>
  <si>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</si>
  <si>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</si>
  <si>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</si>
  <si>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</si>
  <si>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</si>
  <si>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</si>
  <si>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</si>
  <si>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</si>
  <si>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</si>
  <si>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</si>
  <si>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</si>
  <si>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</si>
  <si>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</si>
  <si>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</si>
  <si>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</si>
  <si>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</si>
  <si>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</si>
  <si>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</si>
  <si>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</si>
  <si>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</si>
  <si>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</si>
  <si>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</si>
  <si>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</si>
  <si>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</si>
  <si>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</si>
  <si>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</si>
  <si>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</si>
  <si>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</si>
  <si>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</si>
  <si>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</si>
  <si>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</si>
  <si>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</si>
  <si>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</si>
  <si>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</si>
  <si>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</si>
  <si>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</si>
  <si>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</si>
  <si>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</si>
  <si>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</si>
  <si>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</si>
  <si>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</si>
  <si>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</si>
  <si>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</si>
  <si>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</si>
  <si>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</si>
  <si>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</si>
  <si>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</si>
  <si>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</si>
  <si>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</si>
  <si>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</si>
  <si>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</si>
  <si>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</si>
  <si>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</si>
  <si>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</si>
  <si>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</si>
  <si>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</si>
  <si>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</si>
  <si>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</si>
  <si>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</si>
  <si>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</si>
  <si>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</si>
  <si>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</si>
  <si>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</si>
  <si>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</si>
  <si>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</si>
  <si>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</si>
  <si>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</si>
  <si>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</si>
  <si>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</si>
  <si>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</si>
  <si>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</si>
  <si>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</si>
  <si>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</si>
  <si>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</si>
  <si>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</si>
  <si>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</si>
  <si>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</si>
  <si>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</si>
  <si>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</si>
  <si>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</si>
  <si>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</si>
  <si>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</si>
  <si>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</si>
  <si>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</si>
  <si>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</si>
  <si>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</si>
  <si>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</si>
  <si>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</si>
  <si>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</si>
  <si>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</si>
  <si>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</si>
  <si>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</si>
  <si>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</si>
  <si>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</si>
  <si>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</si>
  <si>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</si>
  <si>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</si>
  <si>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</si>
  <si>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</si>
  <si>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</si>
  <si>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</si>
  <si>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</si>
  <si>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</si>
  <si>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</si>
  <si>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</si>
  <si>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</si>
  <si>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</si>
  <si>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</si>
  <si>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</si>
  <si>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</si>
  <si>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</si>
  <si>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</si>
  <si>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</si>
  <si>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</si>
  <si>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</si>
  <si>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</si>
  <si>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</si>
  <si>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</si>
  <si>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</si>
  <si>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</si>
  <si>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</si>
  <si>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</si>
  <si>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</si>
  <si>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</si>
  <si>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</si>
  <si>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</si>
  <si>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</si>
  <si>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</si>
  <si>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</si>
  <si>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</si>
  <si>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</si>
  <si>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</si>
  <si>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</si>
  <si>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</si>
  <si>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</si>
  <si>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</si>
  <si>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</si>
  <si>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</si>
  <si>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</si>
  <si>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</si>
  <si>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</si>
  <si>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</si>
  <si>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</si>
  <si>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</si>
  <si>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</si>
  <si>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</si>
  <si>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</si>
  <si>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</si>
  <si>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</si>
  <si>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</si>
  <si>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</si>
  <si>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</si>
  <si>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</si>
  <si>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</si>
  <si>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</si>
  <si>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</si>
  <si>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</si>
  <si>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</si>
  <si>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</si>
  <si>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</si>
  <si>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</si>
  <si>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</si>
  <si>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</si>
  <si>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</si>
  <si>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</si>
  <si>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</si>
  <si>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</si>
  <si>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</si>
  <si>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</si>
  <si>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</si>
  <si>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</si>
  <si>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</si>
  <si>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</si>
  <si>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</si>
  <si>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</si>
  <si>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</si>
  <si>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</si>
  <si>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</si>
  <si>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</si>
  <si>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</si>
  <si>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</si>
  <si>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</si>
  <si>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</si>
  <si>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</si>
  <si>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</si>
  <si>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</si>
  <si>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</si>
  <si>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</si>
  <si>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</si>
  <si>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</si>
  <si>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</si>
  <si>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</si>
  <si>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</si>
  <si>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</si>
  <si>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</si>
  <si>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</si>
  <si>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</si>
  <si>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</si>
  <si>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</si>
  <si>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</si>
  <si>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</si>
  <si>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</si>
  <si>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</si>
  <si>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</si>
  <si>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</si>
  <si>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</si>
  <si>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</si>
  <si>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</si>
  <si>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</si>
  <si>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</si>
  <si>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</si>
  <si>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</si>
  <si>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</si>
  <si>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</si>
  <si>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</si>
  <si>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</si>
  <si>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</si>
  <si>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</si>
  <si>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</si>
  <si>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</si>
  <si>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</si>
  <si>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</si>
  <si>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</si>
  <si>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</si>
  <si>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</si>
  <si>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</si>
  <si>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</si>
  <si>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</si>
  <si>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</si>
  <si>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</si>
  <si>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</si>
  <si>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</si>
  <si>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</si>
  <si>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</si>
  <si>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</si>
  <si>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</si>
  <si>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</si>
  <si>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</si>
  <si>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</si>
  <si>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</si>
  <si>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</si>
  <si>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</si>
  <si>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</si>
  <si>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</si>
  <si>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</si>
  <si>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</si>
  <si>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</si>
  <si>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</si>
  <si>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</si>
  <si>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</si>
  <si>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</si>
  <si>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</si>
  <si>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</si>
  <si>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</si>
  <si>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</si>
  <si>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</si>
  <si>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</si>
  <si>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</si>
  <si>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</si>
  <si>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</si>
  <si>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</si>
  <si>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</si>
  <si>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</si>
  <si>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</si>
  <si>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</si>
  <si>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</si>
  <si>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</si>
  <si>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</si>
  <si>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</si>
  <si>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</si>
  <si>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</si>
  <si>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</si>
  <si>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</si>
  <si>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</si>
  <si>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</si>
  <si>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</si>
  <si>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</si>
  <si>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</si>
  <si>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</si>
  <si>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</si>
  <si>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</si>
  <si>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</si>
  <si>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</si>
  <si>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</si>
  <si>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</si>
  <si>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</si>
  <si>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</si>
  <si>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</si>
  <si>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</si>
  <si>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</si>
  <si>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</si>
  <si>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</si>
  <si>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</si>
  <si>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</si>
  <si>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</si>
  <si>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</si>
  <si>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</si>
  <si>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</si>
  <si>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</si>
  <si>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</si>
  <si>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</si>
  <si>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</si>
  <si>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</si>
  <si>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</si>
  <si>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</si>
  <si>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</si>
  <si>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</si>
  <si>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</si>
  <si>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</si>
  <si>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</si>
  <si>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</si>
  <si>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</si>
  <si>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</si>
  <si>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</si>
  <si>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</si>
  <si>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</si>
  <si>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</si>
  <si>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</si>
  <si>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</si>
  <si>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</si>
  <si>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</si>
  <si>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</si>
  <si>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</si>
  <si>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</si>
  <si>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</si>
  <si>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</si>
  <si>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</si>
  <si>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</si>
  <si>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</si>
  <si>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</si>
  <si>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</si>
  <si>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</si>
  <si>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</si>
  <si>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</si>
  <si>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</si>
  <si>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</si>
  <si>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</si>
  <si>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</si>
  <si>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</si>
  <si>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</si>
  <si>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</si>
  <si>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</si>
  <si>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</si>
  <si>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</si>
  <si>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</si>
  <si>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</si>
  <si>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</si>
  <si>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</si>
  <si>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</si>
  <si>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</si>
  <si>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</si>
  <si>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</si>
  <si>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</si>
  <si>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</si>
  <si>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</si>
  <si>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</si>
  <si>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</si>
  <si>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</si>
  <si>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</si>
  <si>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</si>
  <si>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</si>
  <si>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</si>
  <si>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</si>
  <si>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</si>
  <si>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</si>
  <si>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</si>
  <si>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</si>
  <si>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</si>
  <si>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</si>
  <si>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</si>
  <si>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</si>
  <si>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</si>
  <si>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</si>
  <si>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</si>
  <si>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</si>
  <si>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</si>
  <si>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</si>
  <si>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</si>
  <si>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</si>
  <si>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</si>
  <si>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</si>
  <si>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</si>
  <si>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</si>
  <si>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</si>
  <si>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</si>
  <si>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</si>
  <si>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</si>
  <si>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</si>
  <si>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</si>
  <si>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</si>
  <si>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</si>
  <si>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</si>
  <si>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</si>
  <si>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</si>
  <si>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</si>
  <si>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</si>
  <si>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</si>
  <si>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</si>
  <si>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</si>
  <si>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</si>
  <si>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</si>
  <si>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</si>
  <si>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</si>
  <si>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</si>
  <si>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</si>
  <si>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</si>
  <si>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</si>
  <si>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</si>
  <si>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</si>
  <si>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</si>
  <si>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</si>
  <si>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</si>
  <si>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</si>
  <si>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</si>
  <si>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</si>
  <si>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</si>
  <si>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</si>
  <si>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</si>
  <si>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</si>
  <si>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</si>
  <si>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</si>
  <si>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</si>
  <si>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</si>
  <si>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</si>
  <si>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</si>
  <si>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</si>
  <si>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</si>
  <si>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</si>
  <si>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</si>
  <si>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</si>
  <si>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</si>
  <si>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</si>
  <si>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</si>
  <si>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</si>
  <si>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</si>
  <si>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</si>
  <si>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</si>
  <si>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</si>
  <si>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</si>
  <si>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</si>
  <si>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</si>
  <si>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</si>
  <si>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</si>
  <si>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</si>
  <si>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</si>
  <si>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</si>
  <si>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</si>
  <si>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</si>
  <si>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</si>
  <si>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</si>
  <si>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</si>
  <si>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</si>
  <si>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</si>
  <si>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</si>
  <si>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</si>
  <si>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</si>
  <si>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</si>
  <si>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</si>
  <si>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</si>
  <si>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</si>
  <si>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</si>
  <si>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</si>
  <si>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</si>
  <si>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</si>
  <si>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</si>
  <si>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</si>
  <si>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</si>
  <si>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</si>
  <si>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</si>
  <si>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</si>
  <si>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</si>
  <si>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</si>
  <si>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</si>
  <si>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</si>
  <si>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</si>
  <si>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</si>
  <si>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</si>
  <si>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</si>
  <si>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</si>
  <si>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</si>
  <si>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</si>
  <si>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</si>
  <si>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</si>
  <si>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</si>
  <si>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</si>
  <si>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</si>
  <si>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</si>
  <si>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</si>
  <si>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</si>
  <si>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</si>
  <si>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</si>
  <si>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</si>
  <si>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</si>
  <si>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</si>
  <si>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</si>
  <si>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</si>
  <si>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</si>
  <si>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</si>
  <si>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</si>
  <si>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</si>
  <si>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</si>
  <si>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</si>
  <si>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</si>
  <si>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</si>
  <si>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</si>
  <si>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</si>
  <si>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</si>
  <si>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</si>
  <si>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</si>
  <si>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</si>
  <si>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</si>
  <si>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</si>
  <si>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</si>
  <si>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</si>
  <si>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</si>
  <si>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</si>
  <si>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</si>
  <si>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</si>
  <si>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</si>
  <si>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</si>
  <si>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</si>
  <si>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</si>
  <si>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</si>
  <si>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</si>
  <si>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</si>
  <si>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</si>
  <si>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</si>
  <si>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</si>
  <si>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</si>
  <si>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</si>
  <si>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</si>
  <si>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</si>
  <si>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</si>
  <si>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</si>
  <si>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</si>
  <si>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</si>
  <si>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</si>
  <si>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</si>
  <si>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</si>
  <si>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</si>
  <si>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</si>
  <si>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</si>
  <si>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</si>
  <si>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</si>
  <si>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</si>
  <si>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</si>
  <si>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</si>
  <si>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</si>
  <si>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</si>
  <si>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</si>
  <si>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</si>
  <si>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</si>
  <si>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</si>
  <si>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</si>
  <si>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</si>
  <si>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</si>
  <si>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</si>
  <si>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</si>
  <si>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</si>
  <si>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</si>
  <si>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</si>
  <si>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</si>
  <si>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</si>
  <si>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</si>
  <si>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</si>
  <si>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</si>
  <si>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</si>
  <si>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</si>
  <si>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</si>
  <si>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</si>
  <si>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</si>
  <si>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</si>
  <si>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</si>
  <si>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</si>
  <si>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</si>
  <si>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</si>
  <si>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</si>
  <si>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</si>
  <si>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</si>
  <si>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</si>
  <si>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</si>
  <si>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</si>
  <si>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</si>
  <si>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</si>
  <si>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</si>
  <si>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</si>
  <si>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</si>
  <si>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</si>
  <si>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</si>
  <si>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</si>
  <si>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</si>
  <si>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</si>
  <si>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</si>
  <si>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</si>
  <si>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</si>
  <si>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</si>
  <si>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</si>
  <si>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</si>
  <si>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</si>
  <si>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</si>
  <si>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</si>
  <si>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</si>
  <si>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</si>
  <si>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</si>
  <si>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</si>
  <si>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</si>
  <si>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</si>
  <si>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</si>
  <si>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</si>
  <si>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</si>
  <si>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</si>
  <si>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</si>
  <si>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</si>
  <si>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</si>
  <si>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</si>
  <si>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</si>
  <si>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</si>
  <si>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</si>
  <si>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</si>
  <si>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</si>
  <si>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</si>
  <si>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</si>
  <si>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</si>
  <si>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</si>
  <si>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</si>
  <si>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</si>
  <si>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</si>
  <si>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</si>
  <si>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</si>
  <si>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</si>
  <si>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</si>
  <si>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</si>
  <si>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</si>
  <si>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</si>
  <si>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</si>
  <si>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</si>
  <si>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</si>
  <si>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</si>
  <si>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</si>
  <si>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</si>
  <si>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</si>
  <si>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</si>
  <si>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</si>
  <si>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</si>
  <si>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</si>
  <si>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</si>
  <si>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</si>
  <si>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</si>
  <si>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</si>
  <si>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</si>
  <si>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</si>
  <si>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</si>
  <si>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</si>
  <si>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</si>
  <si>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</si>
  <si>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</si>
  <si>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</si>
  <si>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</si>
  <si>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</si>
  <si>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</si>
  <si>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</si>
  <si>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</si>
  <si>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</si>
  <si>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</si>
  <si>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</si>
  <si>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</si>
  <si>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</si>
  <si>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</si>
  <si>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</si>
  <si>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</si>
  <si>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</si>
  <si>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</si>
  <si>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</si>
  <si>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</si>
  <si>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</si>
  <si>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</si>
  <si>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</si>
  <si>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</si>
  <si>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</si>
  <si>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</si>
  <si>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</si>
  <si>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</si>
  <si>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</si>
  <si>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</si>
  <si>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</si>
  <si>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</si>
  <si>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</si>
  <si>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</si>
  <si>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</si>
  <si>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</si>
  <si>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</si>
  <si>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</si>
  <si>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</si>
  <si>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</si>
  <si>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</si>
  <si>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</si>
  <si>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</si>
  <si>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</si>
  <si>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</si>
  <si>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</si>
  <si>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</si>
  <si>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</si>
  <si>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</si>
  <si>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</si>
  <si>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</si>
  <si>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</si>
  <si>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</si>
  <si>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</si>
  <si>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</si>
  <si>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</si>
  <si>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</si>
  <si>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</si>
  <si>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</si>
  <si>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</si>
  <si>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</si>
  <si>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</si>
  <si>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</si>
  <si>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</si>
  <si>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</si>
  <si>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</si>
  <si>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</si>
  <si>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</si>
  <si>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</si>
  <si>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</si>
  <si>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</si>
  <si>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</si>
  <si>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</si>
  <si>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</si>
  <si>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</si>
  <si>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</si>
  <si>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</si>
  <si>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</si>
  <si>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</si>
  <si>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</si>
  <si>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</si>
  <si>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</si>
  <si>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</si>
  <si>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</si>
  <si>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</si>
  <si>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</si>
  <si>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</si>
  <si>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</si>
  <si>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</si>
  <si>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</si>
  <si>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</si>
  <si>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</si>
  <si>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</si>
  <si>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</si>
  <si>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</si>
  <si>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</si>
  <si>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</si>
  <si>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</si>
  <si>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</si>
  <si>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</si>
  <si>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</si>
  <si>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</si>
  <si>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</si>
  <si>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</si>
  <si>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</si>
  <si>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</si>
  <si>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</si>
  <si>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</si>
  <si>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</si>
  <si>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</si>
  <si>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</si>
  <si>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</si>
  <si>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</si>
  <si>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</si>
  <si>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</si>
  <si>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</si>
  <si>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</si>
  <si>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</si>
  <si>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</si>
  <si>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</si>
  <si>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</si>
  <si>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</si>
  <si>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</si>
  <si>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</si>
  <si>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</si>
  <si>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</si>
  <si>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</si>
  <si>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</si>
  <si>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</si>
  <si>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</si>
  <si>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</si>
  <si>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</si>
  <si>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</si>
  <si>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</si>
  <si>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</si>
  <si>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</si>
  <si>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</si>
  <si>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</si>
  <si>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</si>
  <si>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</si>
  <si>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</si>
  <si>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</si>
  <si>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</si>
  <si>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</si>
  <si>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</si>
  <si>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</si>
  <si>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</si>
  <si>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</si>
  <si>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</si>
  <si>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</si>
  <si>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</si>
  <si>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</si>
  <si>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</si>
  <si>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</si>
  <si>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</si>
  <si>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</si>
  <si>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</si>
  <si>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</si>
  <si>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</si>
  <si>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</si>
  <si>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</si>
  <si>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</si>
  <si>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</si>
  <si>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</si>
  <si>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</si>
  <si>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</si>
  <si>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</si>
  <si>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</si>
  <si>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</si>
  <si>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</si>
  <si>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</si>
  <si>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</si>
  <si>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</si>
  <si>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</si>
  <si>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</si>
  <si>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</si>
  <si>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</si>
  <si>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</si>
  <si>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</si>
  <si>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</si>
  <si>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</si>
  <si>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</si>
  <si>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</si>
  <si>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</si>
  <si>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</si>
  <si>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</si>
  <si>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</si>
  <si>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</si>
  <si>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</si>
  <si>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</si>
  <si>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</si>
  <si>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</si>
  <si>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</si>
  <si>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</si>
  <si>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</si>
  <si>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</si>
  <si>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</si>
  <si>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</si>
  <si>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</si>
  <si>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</si>
  <si>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</si>
  <si>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</si>
  <si>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</si>
  <si>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</si>
  <si>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</si>
  <si>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</si>
  <si>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</si>
  <si>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</si>
  <si>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</si>
  <si>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</si>
  <si>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</si>
  <si>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</si>
  <si>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</si>
  <si>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</si>
  <si>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</si>
  <si>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</si>
  <si>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</si>
  <si>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</si>
  <si>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</si>
  <si>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</si>
  <si>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</si>
  <si>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</si>
  <si>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</si>
  <si>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</si>
  <si>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</si>
  <si>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</si>
  <si>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</si>
  <si>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</si>
  <si>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</si>
  <si>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</si>
  <si>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</si>
  <si>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</si>
  <si>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</si>
  <si>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</si>
  <si>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</si>
  <si>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</si>
  <si>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</si>
  <si>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</si>
  <si>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</si>
  <si>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</si>
  <si>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</si>
  <si>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</si>
  <si>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</si>
  <si>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</si>
  <si>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</si>
  <si>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</si>
  <si>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</si>
  <si>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</si>
  <si>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</si>
  <si>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</si>
  <si>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</si>
  <si>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</si>
  <si>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</si>
  <si>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</si>
  <si>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</si>
  <si>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</si>
  <si>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</si>
  <si>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</si>
  <si>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</si>
  <si>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</si>
  <si>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</si>
  <si>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</si>
  <si>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</si>
  <si>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</si>
  <si>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</si>
  <si>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</si>
  <si>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</si>
  <si>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</si>
  <si>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</si>
  <si>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</si>
  <si>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</si>
  <si>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</si>
  <si>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</si>
  <si>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</si>
  <si>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</si>
  <si>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</si>
  <si>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</si>
  <si>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</si>
  <si>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</si>
  <si>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</si>
  <si>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</si>
  <si>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</si>
  <si>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</si>
  <si>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</si>
  <si>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</si>
  <si>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</si>
  <si>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</si>
  <si>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</si>
  <si>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</si>
  <si>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</si>
  <si>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</si>
  <si>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</si>
  <si>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</si>
  <si>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</si>
  <si>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</si>
  <si>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</si>
  <si>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</si>
  <si>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</si>
  <si>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</si>
  <si>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</si>
  <si>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</si>
  <si>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</si>
  <si>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</si>
  <si>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</si>
  <si>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</si>
  <si>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</si>
  <si>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</si>
  <si>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</si>
  <si>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</si>
  <si>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</si>
  <si>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</si>
  <si>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</si>
  <si>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</si>
  <si>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</si>
  <si>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</si>
  <si>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</si>
  <si>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</si>
  <si>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</si>
  <si>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</si>
  <si>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</si>
  <si>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</si>
  <si>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</si>
  <si>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</si>
  <si>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</si>
  <si>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</si>
  <si>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</si>
  <si>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</si>
  <si>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</si>
  <si>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</si>
  <si>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</si>
  <si>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</si>
  <si>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</si>
  <si>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</si>
  <si>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</si>
  <si>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</si>
  <si>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</si>
  <si>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</si>
  <si>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</si>
  <si>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</si>
  <si>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</si>
  <si>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</si>
  <si>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</si>
  <si>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</si>
  <si>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</si>
  <si>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</si>
  <si>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</si>
  <si>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</si>
  <si>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</si>
  <si>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</si>
  <si>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</si>
  <si>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</si>
  <si>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</si>
  <si>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</si>
  <si>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</si>
  <si>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</si>
  <si>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</si>
  <si>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</si>
  <si>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</si>
  <si>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</si>
  <si>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</si>
  <si>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</si>
  <si>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</si>
  <si>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</si>
  <si>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</si>
  <si>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</si>
  <si>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</si>
  <si>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</si>
  <si>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</si>
  <si>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</si>
  <si>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</si>
  <si>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</si>
  <si>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</si>
  <si>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</si>
  <si>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</si>
  <si>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</si>
  <si>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</si>
  <si>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</si>
  <si>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</si>
  <si>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</si>
  <si>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</si>
  <si>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</si>
  <si>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</si>
  <si>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</si>
  <si>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</si>
  <si>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</si>
  <si>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</si>
  <si>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</si>
  <si>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</si>
  <si>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</si>
  <si>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</si>
  <si>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</si>
  <si>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</si>
  <si>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</si>
  <si>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</si>
  <si>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</si>
  <si>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</si>
  <si>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</si>
  <si>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</si>
  <si>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</si>
  <si>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</si>
  <si>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</si>
  <si>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</si>
  <si>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</si>
  <si>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</si>
  <si>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</si>
  <si>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</si>
  <si>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</si>
  <si>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</si>
  <si>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</si>
  <si>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</si>
  <si>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</si>
  <si>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</si>
  <si>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</si>
  <si>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</si>
  <si>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</si>
  <si>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</si>
  <si>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</si>
  <si>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</si>
  <si>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</si>
  <si>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</si>
  <si>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</si>
  <si>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</si>
  <si>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</si>
  <si>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</si>
  <si>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</si>
  <si>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</si>
  <si>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</si>
  <si>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</si>
  <si>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</si>
  <si>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</si>
  <si>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</si>
  <si>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</si>
  <si>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</si>
  <si>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</si>
  <si>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</si>
  <si>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</si>
  <si>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</si>
  <si>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</si>
  <si>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</si>
  <si>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</si>
  <si>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</si>
  <si>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</si>
  <si>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</si>
  <si>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</si>
  <si>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</si>
  <si>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</si>
  <si>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</si>
  <si>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</si>
  <si>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</si>
  <si>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</si>
  <si>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</si>
  <si>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</si>
  <si>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</si>
  <si>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</si>
  <si>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</si>
  <si>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</si>
  <si>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</si>
  <si>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</si>
  <si>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</si>
  <si>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</si>
  <si>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</si>
  <si>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</si>
  <si>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</si>
  <si>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</si>
  <si>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</si>
  <si>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</si>
  <si>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</si>
  <si>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</si>
  <si>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</si>
  <si>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</si>
  <si>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</si>
  <si>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</si>
  <si>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</si>
  <si>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</si>
  <si>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</si>
  <si>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</si>
  <si>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</si>
  <si>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</si>
  <si>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</si>
  <si>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</si>
  <si>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</si>
  <si>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</si>
  <si>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</si>
  <si>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</si>
  <si>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</si>
  <si>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</si>
  <si>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</si>
  <si>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</si>
  <si>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</si>
  <si>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</si>
  <si>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</si>
  <si>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</si>
  <si>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</si>
  <si>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</si>
  <si>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</si>
  <si>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</si>
  <si>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</si>
  <si>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</si>
  <si>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</si>
  <si>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</si>
  <si>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</si>
  <si>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</si>
  <si>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</si>
  <si>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</si>
  <si>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</si>
  <si>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</si>
  <si>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</si>
  <si>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</si>
  <si>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</si>
  <si>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</si>
  <si>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</si>
  <si>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</si>
  <si>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</si>
  <si>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</si>
  <si>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</si>
  <si>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</si>
  <si>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</si>
  <si>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</si>
  <si>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</si>
  <si>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</si>
  <si>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</si>
  <si>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</si>
  <si>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</si>
  <si>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</si>
  <si>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</si>
  <si>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</si>
  <si>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</si>
  <si>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</si>
  <si>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</si>
  <si>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</si>
  <si>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</si>
  <si>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</si>
  <si>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</si>
  <si>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</si>
  <si>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</si>
  <si>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</si>
  <si>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</si>
  <si>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</si>
  <si>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</si>
  <si>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</si>
  <si>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</si>
  <si>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</si>
  <si>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</si>
  <si>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</si>
  <si>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</si>
  <si>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</si>
  <si>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</si>
  <si>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</si>
  <si>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</si>
  <si>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</si>
  <si>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</si>
  <si>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</si>
  <si>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</si>
  <si>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</si>
  <si>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</si>
  <si>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</si>
  <si>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</si>
  <si>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</si>
  <si>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</si>
  <si>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</si>
  <si>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</si>
  <si>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</si>
  <si>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</si>
  <si>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</si>
  <si>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</si>
  <si>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</si>
  <si>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</si>
  <si>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</si>
  <si>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</si>
  <si>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</si>
  <si>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</si>
  <si>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</si>
  <si>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</si>
  <si>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</si>
  <si>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</si>
  <si>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</si>
  <si>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</si>
  <si>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</si>
  <si>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</si>
  <si>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</si>
  <si>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</si>
  <si>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</si>
  <si>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</si>
  <si>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</si>
  <si>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</si>
  <si>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</si>
  <si>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</si>
  <si>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</si>
  <si>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</si>
  <si>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</si>
  <si>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</si>
  <si>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</si>
  <si>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</si>
  <si>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</si>
  <si>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</si>
  <si>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</si>
  <si>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</si>
  <si>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</si>
  <si>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</si>
  <si>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</si>
  <si>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</si>
  <si>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</si>
  <si>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</si>
  <si>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</si>
  <si>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</si>
  <si>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</si>
  <si>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</si>
  <si>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</si>
  <si>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</si>
  <si>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</si>
  <si>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</si>
  <si>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</si>
  <si>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</si>
  <si>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</si>
  <si>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</si>
  <si>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</si>
  <si>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</si>
  <si>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</si>
  <si>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</si>
  <si>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</si>
  <si>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</si>
  <si>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</si>
  <si>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</si>
  <si>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</si>
  <si>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</si>
  <si>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</si>
  <si>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</si>
  <si>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</si>
  <si>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</si>
  <si>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</si>
  <si>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</si>
  <si>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</si>
  <si>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</si>
  <si>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</si>
  <si>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</si>
  <si>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</si>
  <si>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</si>
  <si>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</si>
  <si>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</si>
  <si>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</si>
  <si>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</si>
  <si>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</si>
  <si>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</si>
  <si>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</si>
  <si>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</si>
  <si>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</si>
  <si>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</si>
  <si>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</si>
  <si>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</si>
  <si>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</si>
  <si>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</si>
  <si>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</si>
  <si>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</si>
  <si>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</si>
  <si>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</si>
  <si>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</si>
  <si>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</si>
  <si>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</si>
  <si>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</si>
  <si>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</si>
  <si>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</si>
  <si>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</si>
  <si>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</si>
  <si>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</si>
  <si>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</si>
  <si>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</si>
  <si>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</si>
  <si>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</si>
  <si>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</si>
  <si>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</si>
  <si>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</si>
  <si>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</si>
  <si>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</si>
  <si>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</si>
  <si>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</si>
  <si>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</si>
  <si>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</si>
  <si>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</si>
  <si>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</si>
  <si>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</si>
  <si>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</si>
  <si>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</si>
  <si>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</si>
  <si>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</si>
  <si>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</si>
  <si>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</si>
  <si>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</si>
  <si>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</si>
  <si>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</si>
  <si>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</si>
  <si>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</si>
  <si>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</si>
  <si>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</si>
  <si>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</si>
  <si>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</si>
  <si>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</si>
  <si>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</si>
  <si>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</si>
  <si>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</si>
  <si>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</si>
  <si>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</si>
  <si>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</si>
  <si>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</si>
  <si>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</si>
  <si>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</si>
  <si>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</si>
  <si>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</si>
  <si>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</si>
  <si>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</si>
  <si>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</si>
  <si>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</si>
  <si>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</si>
  <si>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</si>
  <si>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</si>
  <si>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</si>
  <si>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</si>
  <si>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</si>
  <si>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</si>
  <si>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</si>
  <si>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</si>
  <si>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</si>
  <si>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</si>
  <si>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</si>
  <si>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</si>
  <si>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</si>
  <si>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</si>
  <si>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</si>
  <si>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</si>
  <si>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</si>
  <si>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</si>
  <si>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</si>
  <si>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</si>
  <si>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</si>
  <si>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</si>
  <si>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</si>
  <si>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</si>
  <si>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</si>
  <si>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</si>
  <si>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</si>
  <si>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</si>
  <si>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</si>
  <si>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</si>
  <si>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</si>
  <si>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</si>
  <si>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</si>
  <si>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</si>
  <si>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</si>
  <si>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</si>
  <si>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</si>
  <si>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</si>
  <si>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</si>
  <si>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</si>
  <si>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</si>
  <si>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</si>
  <si>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</si>
  <si>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</si>
  <si>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</si>
  <si>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</si>
  <si>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</si>
  <si>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</si>
  <si>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</si>
  <si>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</si>
  <si>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</si>
  <si>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</si>
  <si>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</si>
  <si>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</si>
  <si>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</si>
  <si>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</si>
  <si>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</si>
  <si>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</si>
  <si>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</si>
  <si>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</si>
  <si>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</si>
  <si>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</si>
  <si>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</si>
  <si>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</si>
  <si>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</si>
  <si>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</si>
  <si>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</si>
  <si>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</si>
  <si>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</si>
  <si>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</si>
  <si>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</si>
  <si>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</si>
  <si>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</si>
  <si>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</si>
  <si>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</si>
  <si>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</si>
  <si>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</si>
  <si>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</si>
  <si>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</si>
  <si>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</si>
  <si>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</si>
  <si>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</si>
  <si>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</si>
  <si>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</si>
  <si>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</si>
  <si>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</si>
  <si>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</si>
  <si>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</si>
  <si>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</si>
  <si>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</si>
  <si>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</si>
  <si>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</si>
  <si>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</si>
  <si>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</si>
  <si>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</si>
  <si>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</si>
  <si>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</si>
  <si>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</si>
  <si>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</si>
  <si>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</si>
  <si>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</si>
  <si>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</si>
  <si>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</si>
  <si>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</si>
  <si>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</si>
  <si>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</si>
  <si>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</si>
  <si>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</si>
  <si>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</si>
  <si>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</si>
  <si>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</si>
  <si>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</si>
  <si>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</si>
  <si>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</si>
  <si>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</si>
  <si>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</si>
  <si>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</si>
  <si>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</si>
  <si>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</si>
  <si>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</si>
  <si>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</si>
  <si>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</si>
  <si>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</si>
  <si>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</si>
  <si>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</si>
  <si>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</si>
  <si>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</si>
  <si>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</si>
  <si>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</si>
  <si>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</si>
  <si>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</si>
  <si>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</si>
  <si>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</si>
  <si>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</si>
  <si>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</si>
  <si>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</si>
  <si>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</si>
  <si>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</si>
  <si>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</si>
  <si>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</si>
  <si>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</si>
  <si>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</si>
  <si>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</si>
  <si>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</si>
  <si>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</si>
  <si>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</si>
  <si>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</si>
  <si>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</si>
  <si>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</si>
  <si>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</si>
  <si>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</si>
  <si>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</si>
  <si>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</si>
  <si>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</si>
  <si>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</si>
  <si>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</si>
  <si>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</si>
  <si>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</si>
  <si>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</si>
  <si>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</si>
  <si>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</si>
  <si>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</si>
  <si>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</si>
  <si>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</si>
  <si>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</si>
  <si>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</si>
  <si>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</si>
  <si>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</si>
  <si>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</si>
  <si>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</si>
  <si>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</si>
  <si>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</si>
  <si>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</si>
  <si>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</si>
  <si>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</si>
  <si>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</si>
  <si>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</si>
  <si>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</si>
  <si>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</si>
  <si>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</si>
  <si>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</si>
  <si>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</si>
  <si>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</si>
  <si>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</si>
  <si>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</si>
  <si>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</si>
  <si>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</si>
  <si>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</si>
  <si>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</si>
  <si>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</si>
  <si>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</si>
  <si>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</si>
  <si>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</si>
  <si>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</si>
  <si>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</si>
  <si>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</si>
  <si>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</si>
  <si>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</si>
  <si>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</si>
  <si>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</si>
  <si>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</si>
  <si>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</si>
  <si>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</si>
  <si>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</si>
  <si>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</si>
  <si>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</si>
  <si>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</si>
  <si>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</si>
  <si>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</si>
  <si>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</si>
  <si>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</si>
  <si>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</si>
  <si>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</si>
  <si>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</si>
  <si>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</si>
  <si>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</si>
  <si>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</si>
  <si>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</si>
  <si>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</si>
  <si>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</si>
  <si>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</si>
  <si>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</si>
  <si>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</si>
  <si>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</si>
  <si>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</si>
  <si>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</si>
  <si>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</si>
  <si>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</si>
  <si>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</si>
  <si>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</si>
  <si>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</si>
  <si>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</si>
  <si>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</si>
  <si>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</si>
  <si>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</si>
  <si>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</si>
  <si>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</si>
  <si>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</si>
  <si>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</si>
  <si>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</si>
  <si>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</si>
  <si>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</si>
  <si>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</si>
  <si>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</si>
  <si>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</si>
  <si>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</si>
  <si>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</si>
  <si>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</si>
  <si>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</si>
  <si>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</si>
  <si>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</si>
  <si>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</si>
  <si>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</si>
  <si>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</si>
  <si>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</si>
  <si>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</si>
  <si>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</si>
  <si>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</si>
  <si>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</si>
  <si>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</si>
  <si>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</si>
  <si>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</si>
  <si>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</si>
  <si>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</si>
  <si>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</si>
  <si>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</si>
  <si>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</si>
  <si>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</si>
  <si>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</si>
  <si>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</si>
  <si>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</si>
  <si>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</si>
  <si>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</si>
  <si>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</si>
  <si>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</si>
  <si>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</si>
  <si>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</si>
  <si>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</si>
  <si>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</si>
  <si>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</si>
  <si>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</si>
  <si>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</si>
  <si>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</si>
  <si>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</si>
  <si>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</si>
  <si>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</si>
  <si>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</si>
  <si>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</si>
  <si>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</si>
  <si>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</si>
  <si>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</si>
  <si>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</si>
  <si>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</si>
  <si>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</si>
  <si>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</si>
  <si>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</si>
  <si>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</si>
  <si>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</si>
  <si>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</si>
  <si>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</si>
  <si>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</si>
  <si>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</si>
  <si>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</si>
  <si>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</si>
  <si>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</si>
  <si>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</si>
  <si>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</si>
  <si>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</si>
  <si>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</si>
  <si>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</si>
  <si>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</si>
  <si>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</si>
  <si>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</si>
  <si>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</si>
  <si>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</si>
  <si>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</si>
  <si>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</si>
  <si>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</si>
  <si>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</si>
  <si>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</si>
  <si>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</si>
  <si>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</si>
  <si>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</si>
  <si>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</si>
  <si>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</si>
  <si>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</si>
  <si>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</si>
  <si>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</si>
  <si>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</si>
  <si>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</si>
  <si>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</si>
  <si>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</si>
  <si>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</si>
  <si>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</si>
  <si>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</si>
  <si>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</si>
  <si>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</si>
  <si>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</si>
  <si>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</si>
  <si>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</si>
  <si>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</si>
  <si>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</si>
  <si>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</si>
  <si>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</si>
  <si>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</si>
  <si>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</si>
  <si>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</si>
  <si>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</si>
  <si>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</si>
  <si>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</si>
  <si>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</si>
  <si>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</si>
  <si>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</si>
  <si>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</si>
  <si>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</si>
  <si>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</si>
  <si>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</si>
  <si>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</si>
  <si>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</si>
  <si>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</si>
  <si>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</si>
  <si>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</si>
  <si>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</si>
  <si>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</si>
  <si>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</si>
  <si>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</si>
  <si>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</si>
  <si>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</si>
  <si>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</si>
  <si>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</si>
  <si>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</si>
  <si>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</si>
  <si>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</si>
  <si>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</si>
  <si>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</si>
  <si>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</si>
  <si>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</si>
  <si>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</si>
  <si>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</si>
  <si>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</si>
  <si>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</si>
  <si>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</si>
  <si>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</si>
  <si>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</si>
  <si>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</si>
  <si>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</si>
  <si>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</si>
  <si>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</si>
  <si>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</si>
  <si>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</si>
  <si>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</si>
  <si>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</si>
  <si>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</si>
  <si>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</si>
  <si>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</si>
  <si>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</si>
  <si>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</si>
  <si>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</si>
  <si>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</si>
  <si>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</si>
  <si>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</si>
  <si>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</si>
  <si>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</si>
  <si>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</si>
  <si>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</si>
  <si>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</si>
  <si>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</si>
  <si>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</si>
  <si>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</si>
  <si>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</si>
  <si>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</si>
  <si>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</si>
  <si>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</si>
  <si>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</si>
  <si>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</si>
  <si>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</si>
  <si>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</si>
  <si>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</si>
  <si>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</si>
  <si>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</si>
  <si>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</si>
  <si>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</si>
  <si>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</si>
  <si>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</si>
  <si>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</si>
  <si>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</si>
  <si>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</si>
  <si>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</si>
  <si>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</si>
  <si>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</si>
  <si>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</si>
  <si>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</si>
  <si>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</si>
  <si>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</si>
  <si>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</si>
  <si>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</si>
  <si>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</si>
  <si>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</si>
  <si>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</si>
  <si>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</si>
  <si>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</si>
  <si>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</si>
  <si>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</si>
  <si>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</si>
  <si>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</si>
  <si>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</si>
  <si>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</si>
  <si>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</si>
  <si>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</si>
  <si>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</si>
  <si>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</si>
  <si>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</si>
  <si>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</si>
  <si>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</si>
  <si>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</si>
  <si>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</si>
  <si>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</si>
  <si>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</si>
  <si>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</si>
  <si>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</si>
  <si>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</si>
  <si>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</si>
  <si>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</si>
  <si>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</si>
  <si>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</si>
  <si>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</si>
  <si>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</si>
  <si>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</si>
  <si>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</si>
  <si>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</si>
  <si>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</si>
  <si>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</si>
  <si>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</si>
  <si>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</si>
  <si>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</si>
  <si>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</si>
  <si>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</si>
  <si>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</si>
  <si>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</si>
  <si>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</si>
  <si>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</si>
  <si>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</si>
  <si>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</si>
  <si>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</si>
  <si>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</si>
  <si>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</si>
  <si>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</si>
  <si>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</si>
  <si>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</si>
  <si>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</si>
  <si>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</si>
  <si>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</si>
  <si>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</si>
  <si>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</si>
  <si>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</si>
  <si>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</si>
  <si>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</si>
  <si>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</si>
  <si>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</si>
  <si>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</si>
  <si>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</si>
  <si>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</si>
  <si>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</si>
  <si>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</si>
  <si>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</si>
  <si>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</si>
  <si>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</si>
  <si>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</si>
  <si>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</si>
  <si>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</si>
  <si>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</si>
  <si>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</si>
  <si>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</si>
  <si>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</si>
  <si>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</si>
  <si>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</si>
  <si>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</si>
  <si>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</si>
  <si>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</si>
  <si>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</si>
  <si>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</si>
  <si>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</si>
  <si>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</si>
  <si>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</si>
  <si>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</si>
  <si>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</si>
  <si>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</si>
  <si>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</si>
  <si>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</si>
  <si>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</si>
  <si>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</si>
  <si>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</si>
  <si>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</si>
  <si>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</si>
  <si>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</si>
  <si>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</si>
  <si>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</si>
  <si>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</si>
  <si>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</si>
  <si>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</si>
  <si>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</si>
  <si>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</si>
  <si>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</si>
  <si>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</si>
  <si>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</si>
  <si>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</si>
  <si>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</si>
  <si>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</si>
  <si>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</si>
  <si>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</si>
  <si>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</si>
  <si>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</si>
  <si>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</si>
  <si>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</si>
  <si>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</si>
  <si>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</si>
  <si>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</si>
  <si>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</si>
  <si>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</si>
  <si>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</si>
  <si>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</si>
  <si>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</si>
  <si>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</si>
  <si>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</si>
  <si>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</si>
  <si>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</si>
  <si>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</si>
  <si>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</si>
  <si>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</si>
  <si>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</si>
  <si>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</si>
  <si>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</si>
  <si>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</si>
  <si>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</si>
  <si>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</si>
  <si>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</si>
  <si>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</si>
  <si>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</si>
  <si>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</si>
  <si>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</si>
  <si>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</si>
  <si>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</si>
  <si>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</si>
  <si>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</si>
  <si>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</si>
  <si>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</si>
  <si>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</si>
  <si>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</si>
  <si>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</si>
  <si>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</si>
  <si>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</si>
  <si>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</si>
  <si>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</si>
  <si>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</si>
  <si>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</si>
  <si>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</si>
  <si>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</si>
  <si>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</si>
  <si>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</si>
  <si>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</si>
  <si>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</si>
  <si>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</si>
  <si>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</si>
  <si>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</si>
  <si>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</si>
  <si>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</si>
  <si>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</si>
  <si>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</si>
  <si>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</si>
  <si>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</si>
  <si>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</si>
  <si>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</si>
  <si>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</si>
  <si>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</si>
  <si>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</si>
  <si>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</si>
  <si>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</si>
  <si>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</si>
  <si>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</si>
  <si>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</si>
  <si>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</si>
  <si>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</si>
  <si>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</si>
  <si>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</si>
  <si>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</si>
  <si>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</si>
  <si>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</si>
  <si>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</si>
  <si>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</si>
  <si>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</si>
  <si>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</si>
  <si>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</si>
  <si>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</si>
  <si>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</si>
  <si>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</si>
  <si>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</si>
  <si>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</si>
  <si>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</si>
  <si>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</si>
  <si>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</si>
  <si>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</si>
  <si>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</si>
  <si>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</si>
  <si>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</si>
  <si>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</si>
  <si>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</si>
  <si>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</si>
  <si>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</si>
  <si>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</si>
  <si>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</si>
  <si>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</si>
  <si>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</si>
  <si>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</si>
  <si>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</si>
  <si>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</si>
  <si>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</si>
  <si>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</si>
  <si>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</si>
  <si>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</si>
  <si>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</si>
  <si>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</si>
  <si>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</si>
  <si>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</si>
  <si>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</si>
  <si>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</si>
  <si>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</si>
  <si>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</si>
  <si>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</si>
  <si>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</si>
  <si>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</si>
  <si>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</si>
  <si>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</si>
  <si>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</si>
  <si>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</si>
  <si>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</si>
  <si>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</si>
  <si>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</si>
  <si>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</si>
  <si>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</si>
  <si>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</si>
  <si>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</si>
  <si>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</si>
  <si>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</si>
  <si>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</si>
  <si>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</si>
  <si>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</si>
  <si>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</si>
  <si>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</si>
  <si>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</si>
  <si>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</si>
  <si>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</si>
  <si>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</si>
  <si>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</si>
  <si>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</si>
  <si>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</si>
  <si>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</si>
  <si>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</si>
  <si>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</si>
  <si>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</si>
  <si>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</si>
  <si>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</si>
  <si>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</si>
  <si>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</si>
  <si>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</si>
  <si>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</si>
  <si>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</si>
  <si>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</si>
  <si>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</si>
  <si>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</si>
  <si>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</si>
  <si>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</si>
  <si>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</si>
  <si>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</si>
  <si>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</si>
  <si>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</si>
  <si>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</si>
  <si>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</si>
  <si>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</si>
  <si>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</si>
  <si>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</si>
  <si>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</si>
  <si>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</si>
  <si>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</si>
  <si>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</si>
  <si>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</si>
  <si>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</si>
  <si>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</si>
  <si>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</si>
  <si>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</si>
  <si>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</si>
  <si>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</si>
  <si>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</si>
  <si>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</si>
  <si>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</si>
  <si>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</si>
  <si>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</si>
  <si>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</si>
  <si>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</si>
  <si>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</si>
  <si>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</si>
  <si>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</si>
  <si>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</si>
  <si>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</si>
  <si>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</si>
  <si>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</si>
  <si>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</si>
  <si>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</si>
  <si>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</si>
  <si>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</si>
  <si>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</si>
  <si>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</si>
  <si>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</si>
  <si>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</si>
  <si>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</si>
  <si>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</si>
  <si>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</si>
  <si>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</si>
  <si>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</si>
  <si>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</si>
  <si>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</si>
  <si>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</si>
  <si>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</si>
  <si>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</si>
  <si>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</si>
  <si>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</si>
  <si>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</si>
  <si>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</si>
  <si>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</si>
  <si>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</si>
  <si>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</si>
  <si>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</si>
  <si>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</si>
  <si>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</si>
  <si>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</si>
  <si>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</si>
  <si>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</si>
  <si>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</si>
  <si>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</si>
  <si>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</si>
  <si>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</si>
  <si>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</si>
  <si>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</si>
  <si>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</si>
  <si>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</si>
  <si>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</si>
  <si>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</si>
  <si>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</si>
  <si>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</si>
  <si>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</si>
  <si>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</si>
  <si>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</si>
  <si>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</si>
  <si>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</si>
  <si>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</si>
  <si>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</si>
  <si>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</si>
  <si>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</si>
  <si>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</si>
  <si>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</si>
  <si>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</si>
  <si>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</si>
  <si>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</si>
  <si>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</si>
  <si>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</si>
  <si>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</si>
  <si>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</si>
  <si>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</si>
  <si>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</si>
  <si>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</si>
  <si>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</si>
  <si>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</si>
  <si>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</si>
  <si>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</si>
  <si>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</si>
  <si>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</si>
  <si>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</si>
  <si>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</si>
  <si>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</si>
  <si>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</si>
  <si>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</si>
  <si>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</si>
  <si>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</si>
  <si>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</si>
  <si>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</si>
  <si>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</si>
  <si>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</si>
  <si>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</si>
  <si>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</si>
  <si>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</si>
  <si>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</si>
  <si>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</si>
  <si>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</si>
  <si>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</si>
  <si>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</si>
  <si>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</si>
  <si>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</si>
  <si>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</si>
  <si>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</si>
  <si>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</si>
  <si>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</si>
  <si>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</si>
  <si>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</si>
  <si>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</si>
  <si>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</si>
  <si>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</si>
  <si>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</si>
  <si>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</si>
  <si>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</si>
  <si>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</si>
  <si>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</si>
  <si>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</si>
  <si>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</si>
  <si>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</si>
  <si>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</si>
  <si>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</si>
  <si>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</si>
  <si>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</si>
  <si>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</si>
  <si>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</si>
  <si>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</si>
  <si>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</si>
  <si>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</si>
  <si>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</si>
  <si>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</si>
  <si>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</si>
  <si>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</si>
  <si>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</si>
  <si>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</si>
  <si>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</si>
  <si>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</si>
  <si>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</si>
  <si>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</si>
  <si>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</si>
  <si>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</si>
  <si>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</si>
  <si>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</si>
  <si>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</si>
  <si>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</si>
  <si>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</si>
  <si>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</si>
  <si>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</si>
  <si>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</si>
  <si>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</si>
  <si>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</si>
  <si>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</si>
  <si>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</si>
  <si>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</si>
  <si>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</si>
  <si>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</si>
  <si>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</si>
  <si>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</si>
  <si>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</si>
  <si>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</si>
  <si>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</si>
  <si>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</si>
  <si>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</si>
  <si>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</si>
  <si>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</si>
  <si>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</si>
  <si>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</si>
  <si>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</si>
  <si>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</si>
  <si>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</si>
  <si>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</si>
  <si>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</si>
  <si>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</si>
  <si>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</si>
  <si>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</si>
  <si>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</si>
  <si>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</si>
  <si>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</si>
  <si>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</si>
  <si>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</si>
  <si>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</si>
  <si>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</si>
  <si>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</si>
  <si>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</si>
  <si>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</si>
  <si>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</si>
  <si>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</si>
  <si>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</si>
  <si>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</si>
  <si>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</si>
  <si>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</si>
  <si>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</si>
  <si>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</si>
  <si>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</si>
  <si>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</si>
  <si>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</si>
  <si>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</si>
  <si>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</si>
  <si>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</si>
  <si>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</si>
  <si>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</si>
  <si>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</si>
  <si>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</si>
  <si>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</si>
  <si>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</si>
  <si>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</si>
  <si>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</si>
  <si>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</si>
  <si>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</si>
  <si>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</si>
  <si>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</si>
  <si>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</si>
  <si>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</si>
  <si>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</si>
  <si>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</si>
  <si>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</si>
  <si>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</si>
  <si>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</si>
  <si>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</si>
  <si>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</si>
  <si>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</si>
  <si>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</si>
  <si>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</si>
  <si>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</si>
  <si>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</si>
  <si>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</si>
  <si>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</si>
  <si>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</si>
  <si>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</si>
  <si>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</si>
  <si>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</si>
  <si>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</si>
  <si>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</si>
  <si>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</si>
  <si>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</si>
  <si>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</si>
  <si>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</si>
  <si>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</si>
  <si>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</si>
  <si>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</si>
  <si>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</si>
  <si>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</si>
  <si>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</si>
  <si>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</si>
  <si>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</si>
  <si>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</si>
  <si>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</si>
  <si>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</si>
  <si>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</si>
  <si>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</si>
  <si>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</si>
  <si>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</si>
  <si>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</si>
  <si>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</si>
  <si>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</si>
  <si>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</si>
  <si>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</si>
  <si>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</si>
  <si>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</si>
  <si>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</si>
  <si>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</si>
  <si>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</si>
  <si>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</si>
  <si>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</si>
  <si>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</si>
  <si>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</si>
  <si>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</si>
  <si>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</si>
  <si>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</si>
  <si>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</si>
  <si>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</si>
  <si>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</si>
  <si>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</si>
  <si>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</si>
  <si>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</si>
  <si>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</si>
  <si>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</si>
  <si>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</si>
  <si>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</si>
  <si>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</si>
  <si>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</si>
  <si>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</si>
  <si>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</si>
  <si>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</si>
  <si>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</si>
  <si>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</si>
  <si>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</si>
  <si>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</si>
  <si>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</si>
  <si>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</si>
  <si>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</si>
  <si>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</si>
  <si>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</si>
  <si>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</si>
  <si>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</si>
  <si>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</si>
  <si>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</si>
  <si>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</si>
  <si>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</si>
  <si>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</si>
  <si>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</si>
  <si>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</si>
  <si>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</si>
  <si>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</si>
  <si>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</si>
  <si>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</si>
  <si>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</si>
  <si>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</si>
  <si>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</si>
  <si>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</si>
  <si>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</si>
  <si>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</si>
  <si>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</si>
  <si>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</si>
  <si>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</si>
  <si>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</si>
  <si>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</si>
  <si>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</si>
  <si>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</si>
  <si>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</si>
  <si>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</si>
  <si>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</si>
  <si>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</si>
  <si>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</si>
  <si>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</si>
  <si>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</si>
  <si>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</si>
  <si>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</si>
  <si>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</si>
  <si>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</si>
  <si>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</si>
  <si>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</si>
  <si>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</si>
  <si>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</si>
  <si>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</si>
  <si>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</si>
  <si>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</si>
  <si>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</si>
  <si>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</si>
  <si>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</si>
  <si>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</si>
  <si>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</si>
  <si>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</si>
  <si>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</si>
  <si>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</si>
  <si>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</si>
  <si>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</si>
  <si>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</si>
  <si>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</si>
  <si>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</si>
  <si>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</si>
  <si>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</si>
  <si>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</si>
  <si>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</si>
  <si>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</si>
  <si>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</si>
  <si>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</si>
  <si>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</si>
  <si>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</si>
  <si>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</si>
  <si>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</si>
  <si>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</si>
  <si>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</si>
  <si>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</si>
  <si>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</si>
  <si>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</si>
  <si>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</si>
  <si>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</si>
  <si>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</si>
  <si>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</si>
  <si>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</si>
  <si>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</si>
  <si>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</si>
  <si>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</si>
  <si>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</si>
  <si>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</si>
  <si>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</si>
  <si>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</si>
  <si>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</si>
  <si>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</si>
  <si>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</si>
  <si>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</si>
  <si>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</si>
  <si>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</si>
  <si>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</si>
  <si>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</si>
  <si>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</si>
  <si>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</si>
  <si>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</si>
  <si>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</si>
  <si>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</si>
  <si>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</si>
  <si>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</si>
  <si>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</si>
  <si>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</si>
  <si>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</si>
  <si>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</si>
  <si>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</si>
  <si>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</si>
  <si>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</si>
  <si>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</si>
  <si>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</si>
  <si>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</si>
  <si>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</si>
  <si>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</si>
  <si>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</si>
  <si>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</si>
  <si>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</si>
  <si>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</si>
  <si>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</si>
  <si>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</si>
  <si>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</si>
  <si>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</si>
  <si>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</si>
  <si>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</si>
  <si>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</si>
  <si>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</si>
  <si>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</si>
  <si>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</si>
  <si>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</si>
  <si>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</si>
  <si>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</si>
  <si>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</si>
  <si>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</si>
  <si>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</si>
  <si>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</si>
  <si>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</si>
  <si>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</si>
  <si>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</si>
  <si>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</si>
  <si>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</si>
  <si>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</si>
  <si>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</si>
  <si>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</si>
  <si>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</si>
  <si>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</si>
  <si>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</si>
  <si>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</si>
  <si>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</si>
  <si>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</si>
  <si>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</si>
  <si>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</si>
  <si>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</si>
  <si>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</si>
  <si>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</si>
  <si>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</si>
  <si>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</si>
  <si>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</si>
  <si>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</si>
  <si>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</si>
  <si>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</si>
  <si>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</si>
  <si>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</si>
  <si>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</si>
  <si>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</si>
  <si>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</si>
  <si>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</si>
  <si>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</si>
  <si>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</si>
  <si>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</si>
  <si>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</si>
  <si>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</si>
  <si>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</si>
  <si>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</si>
  <si>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</si>
  <si>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</si>
  <si>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</si>
  <si>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</si>
  <si>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</si>
  <si>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</si>
  <si>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</si>
  <si>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</si>
  <si>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</si>
  <si>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</si>
  <si>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</si>
  <si>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</si>
  <si>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</si>
  <si>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</si>
  <si>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</si>
  <si>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</si>
  <si>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</si>
  <si>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</si>
  <si>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</si>
  <si>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</si>
  <si>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</si>
  <si>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</si>
  <si>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</si>
  <si>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</si>
  <si>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</si>
  <si>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</si>
  <si>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</si>
  <si>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</si>
  <si>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</si>
  <si>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</si>
  <si>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</si>
  <si>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</si>
  <si>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</si>
  <si>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</si>
  <si>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</si>
  <si>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</si>
  <si>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</si>
  <si>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</si>
  <si>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</si>
  <si>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</si>
  <si>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</si>
  <si>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</si>
  <si>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</si>
  <si>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</si>
  <si>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</si>
  <si>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</si>
  <si>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</si>
  <si>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</si>
  <si>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</si>
  <si>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</si>
  <si>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</si>
  <si>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</si>
  <si>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</si>
  <si>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</si>
  <si>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</si>
  <si>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</si>
  <si>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</si>
  <si>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</si>
  <si>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</si>
  <si>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</si>
  <si>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</si>
  <si>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</si>
  <si>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</si>
  <si>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</si>
  <si>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</si>
  <si>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</si>
  <si>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</si>
  <si>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</si>
  <si>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</si>
  <si>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</si>
  <si>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</si>
  <si>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</si>
  <si>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</si>
  <si>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</si>
  <si>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</si>
  <si>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</si>
  <si>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</si>
  <si>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</si>
  <si>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</si>
  <si>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</si>
  <si>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</si>
  <si>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</si>
  <si>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</si>
  <si>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</si>
  <si>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</si>
  <si>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</si>
  <si>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</si>
  <si>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</si>
  <si>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</si>
  <si>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</si>
  <si>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</si>
  <si>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</si>
  <si>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</si>
  <si>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</si>
  <si>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</si>
  <si>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</si>
  <si>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</si>
  <si>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</si>
  <si>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</si>
  <si>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</si>
  <si>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</si>
  <si>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</si>
  <si>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</si>
  <si>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</si>
  <si>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</si>
  <si>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</si>
  <si>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</si>
  <si>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</si>
  <si>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</si>
  <si>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</si>
  <si>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</si>
  <si>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</si>
  <si>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</si>
  <si>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</si>
  <si>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</si>
  <si>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</si>
  <si>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</si>
  <si>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</si>
  <si>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</si>
  <si>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</si>
  <si>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</si>
  <si>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</si>
  <si>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</si>
  <si>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</si>
  <si>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</si>
  <si>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</si>
  <si>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</si>
  <si>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</si>
  <si>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</si>
  <si>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</si>
  <si>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</si>
  <si>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</si>
  <si>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</si>
  <si>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</si>
  <si>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</si>
  <si>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</si>
  <si>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</si>
  <si>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</si>
  <si>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</si>
  <si>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</si>
  <si>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</si>
  <si>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</si>
  <si>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</si>
  <si>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</si>
  <si>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</si>
  <si>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</si>
  <si>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</si>
  <si>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</si>
  <si>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</si>
  <si>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</si>
  <si>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</si>
  <si>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</si>
  <si>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</si>
  <si>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</si>
  <si>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</si>
  <si>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</si>
  <si>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</si>
  <si>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</si>
  <si>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</si>
  <si>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</si>
  <si>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</si>
  <si>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</si>
  <si>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</si>
  <si>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</si>
  <si>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</si>
  <si>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</si>
  <si>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</si>
  <si>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</si>
  <si>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</si>
  <si>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</si>
  <si>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</si>
  <si>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</si>
  <si>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</si>
  <si>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</si>
  <si>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</si>
  <si>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</si>
  <si>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</si>
  <si>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</si>
  <si>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</si>
  <si>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</si>
  <si>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</si>
  <si>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</si>
  <si>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</si>
  <si>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</si>
  <si>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</si>
  <si>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</si>
  <si>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</si>
  <si>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</si>
  <si>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</si>
  <si>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</si>
  <si>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</si>
  <si>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</si>
  <si>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</si>
  <si>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</si>
  <si>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</si>
  <si>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</si>
  <si>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</si>
  <si>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</si>
  <si>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</si>
  <si>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</si>
  <si>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</si>
  <si>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</si>
  <si>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</si>
  <si>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</si>
  <si>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</si>
  <si>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</si>
  <si>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</si>
  <si>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</si>
  <si>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</si>
  <si>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</si>
  <si>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</si>
  <si>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</si>
  <si>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</si>
  <si>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</si>
  <si>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</si>
  <si>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</si>
  <si>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</si>
  <si>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</si>
  <si>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</si>
  <si>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</si>
  <si>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</si>
  <si>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</si>
  <si>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</si>
  <si>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</si>
  <si>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</si>
  <si>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</si>
  <si>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</si>
  <si>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</si>
  <si>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</si>
  <si>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</si>
  <si>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</si>
  <si>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</si>
  <si>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</si>
  <si>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</si>
  <si>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</si>
  <si>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</si>
  <si>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</si>
  <si>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</si>
  <si>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</si>
  <si>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</si>
  <si>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</si>
  <si>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</si>
  <si>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</si>
  <si>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</si>
  <si>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</si>
  <si>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</si>
  <si>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</si>
  <si>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</si>
  <si>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</si>
  <si>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</si>
  <si>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</si>
  <si>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</si>
  <si>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</si>
  <si>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</si>
  <si>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</si>
  <si>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</si>
  <si>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</si>
  <si>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</si>
  <si>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</si>
  <si>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</si>
  <si>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</si>
  <si>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</si>
  <si>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</si>
  <si>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</si>
  <si>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</si>
  <si>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</si>
  <si>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</si>
  <si>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</si>
  <si>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</si>
  <si>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</si>
  <si>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</si>
  <si>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</si>
  <si>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</si>
  <si>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</si>
  <si>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</si>
  <si>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</si>
  <si>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</si>
  <si>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</si>
  <si>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</si>
  <si>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</si>
  <si>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</si>
  <si>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</si>
  <si>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</si>
  <si>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</si>
  <si>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</si>
  <si>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</si>
  <si>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</si>
  <si>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</si>
  <si>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</si>
  <si>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</si>
  <si>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</si>
  <si>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</si>
  <si>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</si>
  <si>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</si>
  <si>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</si>
  <si>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</si>
  <si>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</si>
  <si>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</si>
  <si>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</si>
  <si>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</si>
  <si>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</si>
  <si>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</si>
  <si>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</si>
  <si>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</si>
  <si>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</si>
  <si>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</si>
  <si>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</si>
  <si>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</si>
  <si>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</si>
  <si>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</si>
  <si>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</si>
  <si>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</si>
  <si>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</si>
  <si>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</si>
  <si>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</si>
  <si>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</si>
  <si>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</si>
  <si>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</si>
  <si>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</si>
  <si>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</si>
  <si>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</si>
  <si>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</si>
  <si>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</si>
  <si>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</si>
  <si>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</si>
  <si>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</si>
  <si>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</si>
  <si>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</si>
  <si>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</si>
  <si>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</si>
  <si>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</si>
  <si>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</si>
  <si>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</si>
  <si>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</si>
  <si>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</si>
  <si>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</si>
  <si>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</si>
  <si>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</si>
  <si>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</si>
  <si>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</si>
  <si>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</si>
  <si>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</si>
  <si>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</si>
  <si>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</si>
  <si>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</si>
  <si>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</si>
  <si>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</si>
  <si>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</si>
  <si>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</si>
  <si>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</si>
  <si>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</si>
  <si>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</si>
  <si>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</si>
  <si>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</si>
  <si>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</si>
  <si>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</si>
  <si>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</si>
  <si>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</si>
  <si>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</si>
  <si>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</si>
  <si>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</si>
  <si>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</si>
  <si>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</si>
  <si>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</si>
  <si>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</si>
  <si>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</si>
  <si>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</si>
  <si>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</si>
  <si>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</si>
  <si>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</si>
  <si>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</si>
  <si>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</si>
  <si>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</si>
  <si>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</si>
  <si>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</si>
  <si>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</si>
  <si>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</si>
  <si>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</si>
  <si>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</si>
  <si>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</si>
  <si>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</si>
  <si>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</si>
  <si>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</si>
  <si>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</si>
  <si>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</si>
  <si>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</si>
  <si>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</si>
  <si>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</si>
  <si>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</si>
  <si>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</si>
  <si>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</si>
  <si>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</si>
  <si>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</si>
  <si>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</si>
  <si>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</si>
  <si>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</si>
  <si>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</si>
  <si>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</si>
  <si>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</si>
  <si>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</si>
  <si>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</si>
  <si>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</si>
  <si>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</si>
  <si>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</si>
  <si>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</si>
  <si>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</si>
  <si>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</si>
  <si>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</si>
  <si>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</si>
  <si>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</si>
  <si>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</si>
  <si>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</si>
  <si>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</si>
  <si>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</si>
  <si>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</si>
  <si>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</si>
  <si>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</si>
  <si>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</si>
  <si>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</si>
  <si>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</si>
  <si>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</si>
  <si>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</si>
  <si>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</si>
  <si>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</si>
  <si>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</si>
  <si>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</si>
  <si>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</si>
  <si>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</si>
  <si>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</si>
  <si>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</si>
  <si>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</si>
  <si>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</si>
  <si>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</si>
  <si>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</si>
  <si>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</si>
  <si>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</si>
  <si>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</si>
  <si>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</si>
  <si>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</si>
  <si>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</si>
  <si>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</si>
  <si>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</si>
  <si>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</si>
  <si>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</si>
  <si>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</si>
  <si>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</si>
  <si>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</si>
  <si>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</si>
  <si>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</si>
  <si>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</si>
  <si>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</si>
  <si>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</si>
  <si>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</si>
  <si>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</si>
  <si>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</si>
  <si>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</si>
  <si>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</si>
  <si>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</si>
  <si>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</si>
  <si>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</si>
  <si>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</si>
  <si>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</si>
  <si>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</si>
  <si>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</si>
  <si>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</si>
  <si>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</si>
  <si>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</si>
  <si>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</si>
  <si>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</si>
  <si>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</si>
  <si>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</si>
  <si>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</si>
  <si>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</si>
  <si>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</si>
  <si>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</si>
  <si>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</si>
  <si>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</si>
  <si>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</si>
  <si>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</si>
  <si>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</si>
  <si>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</si>
  <si>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</si>
  <si>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</si>
  <si>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</si>
  <si>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</si>
  <si>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</si>
  <si>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</si>
  <si>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</si>
  <si>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</si>
  <si>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</si>
  <si>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</si>
  <si>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</si>
  <si>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</si>
  <si>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</si>
  <si>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</si>
  <si>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</si>
  <si>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</si>
  <si>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</si>
  <si>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</si>
  <si>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</si>
  <si>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</si>
  <si>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</si>
  <si>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</si>
  <si>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</si>
  <si>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</si>
  <si>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</si>
  <si>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</si>
  <si>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</si>
  <si>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</si>
  <si>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</si>
  <si>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</si>
  <si>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</si>
  <si>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</si>
  <si>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</si>
  <si>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</si>
  <si>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</si>
  <si>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</si>
  <si>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</si>
  <si>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</si>
  <si>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</si>
  <si>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</si>
  <si>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</si>
  <si>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</si>
  <si>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</si>
  <si>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</si>
  <si>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</si>
  <si>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</si>
  <si>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</si>
  <si>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</si>
  <si>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</si>
  <si>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</si>
  <si>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</si>
  <si>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</si>
  <si>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</si>
  <si>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</si>
  <si>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</si>
  <si>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</si>
  <si>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</si>
  <si>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</si>
  <si>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</si>
  <si>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</si>
  <si>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</si>
  <si>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</si>
  <si>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</si>
  <si>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</si>
  <si>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</si>
  <si>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</si>
  <si>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</si>
  <si>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</si>
  <si>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</si>
  <si>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</si>
  <si>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</si>
  <si>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</si>
  <si>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</si>
  <si>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</si>
  <si>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</si>
  <si>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</si>
  <si>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</si>
  <si>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</si>
  <si>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</si>
  <si>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</si>
  <si>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</si>
  <si>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</si>
  <si>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</si>
  <si>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</si>
  <si>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</si>
  <si>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</si>
  <si>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</si>
  <si>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</si>
  <si>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</si>
  <si>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</si>
  <si>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</si>
  <si>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</si>
  <si>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</si>
  <si>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</si>
  <si>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</si>
  <si>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</si>
  <si>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</si>
  <si>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</si>
  <si>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</si>
  <si>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</si>
  <si>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</si>
  <si>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</si>
  <si>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</si>
  <si>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</si>
  <si>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</si>
  <si>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</si>
  <si>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</si>
  <si>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</si>
  <si>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</si>
  <si>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</si>
  <si>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</si>
  <si>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</si>
  <si>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</si>
  <si>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</si>
  <si>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</si>
  <si>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</si>
  <si>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</si>
  <si>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</si>
  <si>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</si>
  <si>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</si>
  <si>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</si>
  <si>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</si>
  <si>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</si>
  <si>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</si>
  <si>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</si>
  <si>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</si>
  <si>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</si>
  <si>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</si>
  <si>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</si>
  <si>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</si>
  <si>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</si>
  <si>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</si>
  <si>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</si>
  <si>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</si>
  <si>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</si>
  <si>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</si>
  <si>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</si>
  <si>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</si>
  <si>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</si>
  <si>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</si>
  <si>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</si>
  <si>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</si>
  <si>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</si>
  <si>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</si>
  <si>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</si>
  <si>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</si>
  <si>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</si>
  <si>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</si>
  <si>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</si>
  <si>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</si>
  <si>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</si>
  <si>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</si>
  <si>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</si>
  <si>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</si>
  <si>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</si>
  <si>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</si>
  <si>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</si>
  <si>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</si>
  <si>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</si>
  <si>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</si>
  <si>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</si>
  <si>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</si>
  <si>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</si>
  <si>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</si>
  <si>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</si>
  <si>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</si>
  <si>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</si>
  <si>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</si>
  <si>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</si>
  <si>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</si>
  <si>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</si>
  <si>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</si>
  <si>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</si>
  <si>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</si>
  <si>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</si>
  <si>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</si>
  <si>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</si>
  <si>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</si>
  <si>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</si>
  <si>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</si>
  <si>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</si>
  <si>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</si>
  <si>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</si>
  <si>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</si>
  <si>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</si>
  <si>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</si>
  <si>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</si>
  <si>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</si>
  <si>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</si>
  <si>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</si>
  <si>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</si>
  <si>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</si>
  <si>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</si>
  <si>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</si>
  <si>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</si>
  <si>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</si>
  <si>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</si>
  <si>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</si>
  <si>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</si>
  <si>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</si>
  <si>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</si>
  <si>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</si>
  <si>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</si>
  <si>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</si>
  <si>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</si>
  <si>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</si>
  <si>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</si>
  <si>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</si>
  <si>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</si>
  <si>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</si>
  <si>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</si>
  <si>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</si>
  <si>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</si>
  <si>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</si>
  <si>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</si>
  <si>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</si>
  <si>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</si>
  <si>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</si>
  <si>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</si>
  <si>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</si>
  <si>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</si>
  <si>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</si>
  <si>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</si>
  <si>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</si>
  <si>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</si>
  <si>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</si>
  <si>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</si>
  <si>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</si>
  <si>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</si>
  <si>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</si>
  <si>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</si>
  <si>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</si>
  <si>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</si>
  <si>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</si>
  <si>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</si>
  <si>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</si>
  <si>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</si>
  <si>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</si>
  <si>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</si>
  <si>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</si>
  <si>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</si>
  <si>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</si>
  <si>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</si>
  <si>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</si>
  <si>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</si>
  <si>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</si>
  <si>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</si>
  <si>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</si>
  <si>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</si>
  <si>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</si>
  <si>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</si>
  <si>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</si>
  <si>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</si>
  <si>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</si>
  <si>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</si>
  <si>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</si>
  <si>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</si>
  <si>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</si>
  <si>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</si>
  <si>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</si>
  <si>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</si>
  <si>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</si>
  <si>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</si>
  <si>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</si>
  <si>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</si>
  <si>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</si>
  <si>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</si>
  <si>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</si>
  <si>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</si>
  <si>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</si>
  <si>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</si>
  <si>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</si>
  <si>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</si>
  <si>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</si>
  <si>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</si>
  <si>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</si>
  <si>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</si>
  <si>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</si>
  <si>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</si>
  <si>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</si>
  <si>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</si>
  <si>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</si>
  <si>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</si>
  <si>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</si>
  <si>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</si>
  <si>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</si>
  <si>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</si>
  <si>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</si>
  <si>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</si>
  <si>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</si>
  <si>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</si>
  <si>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</si>
  <si>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</si>
  <si>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</si>
  <si>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</si>
  <si>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</si>
  <si>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</si>
  <si>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</si>
  <si>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</si>
  <si>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</si>
  <si>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</si>
  <si>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</si>
  <si>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</si>
  <si>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</si>
  <si>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</si>
  <si>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</si>
  <si>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</si>
  <si>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</si>
  <si>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</si>
  <si>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</si>
  <si>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</si>
  <si>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</si>
  <si>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</si>
  <si>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</si>
  <si>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</si>
  <si>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</si>
  <si>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</si>
  <si>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</si>
  <si>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</si>
  <si>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</si>
  <si>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</si>
  <si>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</si>
  <si>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</si>
  <si>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</si>
  <si>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</si>
  <si>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</si>
  <si>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</si>
  <si>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</si>
  <si>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</si>
  <si>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</si>
  <si>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</si>
  <si>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</si>
  <si>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</si>
  <si>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</si>
  <si>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</si>
  <si>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</si>
  <si>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</si>
  <si>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</si>
  <si>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</si>
  <si>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</si>
  <si>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</si>
  <si>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</si>
  <si>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</si>
  <si>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</si>
  <si>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</si>
  <si>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</si>
  <si>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</si>
  <si>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</si>
  <si>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</si>
  <si>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</si>
  <si>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</si>
  <si>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</si>
  <si>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</si>
  <si>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</si>
  <si>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</si>
  <si>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</si>
  <si>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</si>
  <si>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</si>
  <si>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</si>
  <si>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</si>
  <si>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</si>
  <si>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</si>
  <si>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</si>
  <si>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</si>
  <si>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</si>
  <si>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</si>
  <si>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</si>
  <si>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</si>
  <si>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</si>
  <si>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</si>
  <si>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</si>
  <si>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</si>
  <si>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</si>
  <si>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</si>
  <si>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</si>
  <si>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</si>
  <si>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</si>
  <si>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</si>
  <si>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</si>
  <si>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</si>
  <si>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</si>
  <si>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</si>
  <si>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</si>
  <si>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</si>
  <si>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</si>
  <si>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</si>
  <si>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</si>
  <si>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</si>
  <si>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</si>
  <si>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</si>
  <si>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</si>
  <si>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</si>
  <si>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</si>
  <si>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</si>
  <si>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</si>
  <si>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</si>
  <si>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</si>
  <si>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</si>
  <si>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</si>
  <si>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</si>
  <si>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</si>
  <si>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</si>
  <si>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</si>
  <si>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</si>
  <si>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</si>
  <si>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</si>
  <si>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</si>
  <si>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</si>
  <si>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</si>
  <si>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</si>
  <si>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</si>
  <si>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</si>
  <si>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</si>
  <si>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</si>
  <si>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</si>
  <si>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</si>
  <si>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</si>
  <si>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</si>
  <si>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</si>
  <si>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</si>
  <si>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</si>
  <si>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</si>
  <si>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</si>
  <si>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</si>
  <si>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</si>
  <si>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</si>
  <si>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</si>
  <si>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</si>
  <si>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</si>
  <si>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</si>
  <si>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</si>
  <si>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</si>
  <si>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</si>
  <si>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</si>
  <si>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</si>
  <si>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</si>
  <si>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</si>
  <si>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</si>
  <si>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</si>
  <si>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</si>
  <si>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</si>
  <si>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</si>
  <si>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</si>
  <si>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</si>
  <si>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</si>
  <si>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</si>
  <si>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</si>
  <si>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</si>
  <si>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</si>
  <si>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</si>
  <si>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</si>
  <si>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</si>
  <si>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</si>
  <si>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</si>
  <si>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</si>
  <si>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</si>
  <si>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</si>
  <si>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</si>
  <si>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</si>
  <si>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</si>
  <si>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</si>
  <si>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</si>
  <si>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</si>
  <si>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</si>
  <si>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</si>
  <si>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</si>
  <si>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</si>
  <si>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</si>
  <si>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</si>
  <si>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</si>
  <si>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</si>
  <si>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</si>
  <si>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</si>
  <si>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</si>
  <si>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</si>
  <si>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</si>
  <si>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</si>
  <si>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</si>
  <si>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</si>
  <si>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</si>
  <si>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</si>
  <si>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</si>
  <si>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</si>
  <si>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</si>
  <si>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</si>
  <si>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</si>
  <si>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</si>
  <si>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</si>
  <si>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</si>
  <si>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</si>
  <si>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</si>
  <si>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</si>
  <si>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</si>
  <si>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</si>
  <si>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</si>
  <si>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</si>
  <si>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</si>
  <si>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</si>
  <si>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</si>
  <si>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</si>
  <si>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</si>
  <si>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</si>
  <si>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</si>
  <si>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</si>
  <si>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</si>
  <si>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</si>
  <si>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</si>
  <si>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</si>
  <si>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</si>
  <si>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</si>
  <si>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</si>
  <si>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</si>
  <si>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</si>
  <si>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</si>
  <si>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</si>
  <si>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</si>
  <si>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</si>
  <si>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</si>
  <si>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</si>
  <si>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</si>
  <si>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</si>
  <si>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</si>
  <si>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</si>
  <si>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</si>
  <si>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</si>
  <si>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</si>
  <si>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</si>
  <si>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</si>
  <si>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</si>
  <si>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</si>
  <si>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</si>
  <si>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</si>
  <si>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</si>
  <si>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</si>
  <si>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</si>
  <si>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</si>
  <si>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</si>
  <si>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</si>
  <si>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</si>
  <si>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</si>
  <si>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</si>
  <si>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</si>
  <si>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</si>
  <si>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</si>
  <si>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</si>
  <si>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</si>
  <si>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</si>
  <si>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</si>
  <si>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</si>
  <si>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</si>
  <si>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</si>
  <si>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</si>
  <si>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</si>
  <si>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</si>
  <si>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</si>
  <si>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</si>
  <si>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</si>
  <si>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</si>
  <si>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</si>
  <si>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</si>
  <si>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</si>
  <si>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</si>
  <si>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</si>
  <si>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</si>
  <si>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</si>
  <si>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</si>
  <si>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</si>
  <si>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</si>
  <si>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</si>
  <si>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</si>
  <si>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</si>
  <si>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</si>
  <si>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</si>
  <si>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</si>
  <si>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</si>
  <si>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</si>
  <si>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</si>
  <si>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</si>
  <si>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</si>
  <si>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</si>
  <si>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</si>
  <si>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</si>
  <si>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</si>
  <si>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</si>
  <si>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</si>
  <si>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</si>
  <si>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</si>
  <si>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</si>
  <si>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</si>
  <si>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</si>
  <si>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</si>
  <si>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</si>
  <si>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</si>
  <si>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</si>
  <si>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</si>
  <si>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</si>
  <si>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</si>
  <si>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</si>
  <si>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</si>
  <si>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</si>
  <si>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</si>
  <si>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</si>
  <si>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</si>
  <si>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</si>
  <si>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</si>
  <si>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</si>
  <si>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</si>
  <si>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</si>
  <si>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</si>
  <si>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</si>
  <si>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</si>
  <si>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</si>
  <si>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</si>
  <si>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</si>
  <si>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</si>
  <si>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</si>
  <si>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</si>
  <si>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</si>
  <si>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</si>
  <si>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</si>
  <si>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</si>
  <si>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</si>
  <si>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</si>
  <si>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</si>
  <si>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</si>
  <si>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</si>
  <si>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</si>
  <si>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</si>
  <si>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</si>
  <si>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</si>
  <si>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</si>
  <si>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</si>
  <si>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</si>
  <si>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</si>
  <si>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</si>
  <si>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</si>
  <si>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</si>
  <si>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</si>
  <si>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</si>
  <si>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</si>
  <si>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</si>
  <si>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</si>
  <si>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</si>
  <si>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</si>
  <si>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</si>
  <si>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</si>
  <si>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</si>
  <si>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</si>
  <si>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</si>
  <si>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</si>
  <si>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</si>
  <si>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</si>
  <si>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</si>
  <si>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</si>
  <si>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</si>
  <si>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</si>
  <si>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</si>
  <si>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</si>
  <si>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</si>
  <si>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</si>
  <si>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</si>
  <si>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</si>
  <si>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</si>
  <si>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</si>
  <si>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</si>
  <si>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</si>
  <si>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</si>
  <si>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</si>
  <si>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</si>
  <si>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</si>
  <si>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</si>
  <si>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</si>
  <si>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</si>
  <si>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</si>
  <si>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</si>
  <si>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</si>
  <si>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</si>
  <si>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</si>
  <si>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</si>
  <si>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</si>
  <si>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</si>
  <si>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</si>
  <si>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</si>
  <si>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</si>
  <si>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</si>
  <si>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</si>
  <si>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</si>
  <si>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</si>
  <si>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</si>
  <si>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</si>
  <si>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</si>
  <si>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</si>
  <si>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</si>
  <si>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</si>
  <si>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</si>
  <si>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</si>
  <si>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</si>
  <si>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</si>
  <si>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</si>
  <si>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</si>
  <si>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</si>
  <si>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</si>
  <si>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</si>
  <si>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</si>
  <si>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</si>
  <si>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</si>
  <si>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</si>
  <si>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</si>
  <si>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</si>
  <si>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</si>
  <si>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</si>
  <si>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</si>
  <si>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</si>
  <si>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</si>
  <si>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</si>
  <si>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</si>
  <si>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</si>
  <si>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</si>
  <si>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</si>
  <si>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</si>
  <si>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</si>
  <si>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</si>
  <si>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</si>
  <si>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</si>
  <si>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</si>
  <si>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</si>
  <si>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</si>
  <si>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</si>
  <si>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</si>
  <si>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</si>
  <si>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</si>
  <si>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</si>
  <si>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</si>
  <si>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</si>
  <si>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</si>
  <si>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</si>
  <si>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</si>
  <si>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</si>
  <si>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</si>
  <si>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</si>
  <si>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</si>
  <si>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</si>
  <si>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</si>
  <si>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</si>
  <si>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</si>
  <si>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</si>
  <si>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</si>
  <si>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</si>
  <si>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</si>
  <si>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</si>
  <si>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</si>
  <si>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</si>
  <si>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</si>
  <si>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</si>
  <si>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</si>
  <si>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</si>
  <si>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</si>
  <si>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</si>
  <si>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</si>
  <si>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</si>
  <si>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</si>
  <si>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</si>
  <si>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</si>
  <si>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</si>
  <si>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</si>
  <si>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</si>
  <si>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</si>
  <si>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</si>
  <si>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</si>
  <si>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</si>
  <si>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</si>
  <si>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</si>
  <si>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</si>
  <si>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</si>
  <si>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</si>
  <si>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</si>
  <si>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</si>
  <si>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</si>
  <si>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</si>
  <si>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</si>
  <si>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</si>
  <si>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</si>
  <si>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</si>
  <si>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</si>
  <si>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</si>
  <si>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</si>
  <si>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</si>
  <si>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</si>
  <si>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</si>
  <si>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</si>
  <si>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</si>
  <si>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</si>
  <si>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</si>
  <si>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</si>
  <si>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</si>
  <si>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</si>
  <si>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</si>
  <si>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</si>
  <si>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</si>
  <si>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</si>
  <si>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</si>
  <si>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</si>
  <si>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</si>
  <si>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</si>
  <si>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</si>
  <si>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</si>
  <si>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</si>
  <si>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</si>
  <si>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</si>
  <si>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</si>
  <si>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</si>
  <si>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</si>
  <si>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</si>
  <si>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</si>
  <si>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</si>
  <si>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</si>
  <si>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</si>
  <si>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</si>
  <si>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</si>
  <si>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</si>
  <si>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</si>
  <si>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</si>
  <si>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</si>
  <si>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</si>
  <si>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</si>
  <si>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</si>
  <si>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</si>
  <si>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</si>
  <si>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</si>
  <si>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</si>
  <si>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</si>
  <si>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</si>
  <si>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</si>
  <si>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</si>
  <si>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</si>
  <si>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</si>
  <si>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</si>
  <si>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</si>
  <si>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</si>
  <si>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</si>
  <si>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</si>
  <si>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</si>
  <si>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</si>
  <si>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</si>
  <si>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</si>
  <si>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</si>
  <si>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</si>
  <si>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</si>
  <si>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</si>
  <si>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</si>
  <si>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</si>
  <si>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</si>
  <si>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</si>
  <si>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</si>
  <si>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</si>
  <si>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</si>
  <si>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</si>
  <si>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</si>
  <si>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</si>
  <si>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</si>
  <si>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</si>
  <si>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</si>
  <si>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</si>
  <si>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</si>
  <si>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</si>
  <si>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</si>
  <si>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</si>
  <si>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</si>
  <si>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</si>
  <si>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</si>
  <si>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</si>
  <si>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</si>
  <si>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</si>
  <si>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</si>
  <si>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</si>
  <si>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</si>
  <si>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</si>
  <si>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</si>
  <si>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</si>
  <si>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</si>
  <si>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</si>
  <si>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</si>
  <si>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</si>
  <si>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</si>
  <si>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</si>
  <si>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</si>
  <si>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</si>
  <si>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</si>
  <si>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</si>
  <si>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</si>
  <si>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</si>
  <si>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</si>
  <si>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</si>
  <si>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</si>
  <si>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</si>
  <si>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</si>
  <si>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</si>
  <si>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</si>
  <si>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</si>
  <si>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</si>
  <si>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</si>
  <si>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</si>
  <si>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</si>
  <si>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</si>
  <si>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</si>
  <si>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</si>
  <si>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</si>
  <si>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</si>
  <si>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</si>
  <si>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</si>
  <si>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</si>
  <si>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</si>
  <si>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</si>
  <si>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</si>
  <si>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</si>
  <si>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</si>
  <si>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</si>
  <si>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</si>
  <si>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</si>
  <si>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</si>
  <si>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</si>
  <si>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</si>
  <si>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</si>
  <si>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</si>
  <si>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</si>
  <si>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</si>
  <si>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</si>
  <si>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</si>
  <si>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</si>
  <si>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</si>
  <si>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</si>
  <si>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</si>
  <si>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</si>
  <si>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</si>
  <si>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</si>
  <si>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</si>
  <si>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</si>
  <si>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</si>
  <si>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</si>
  <si>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</si>
  <si>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</si>
  <si>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</si>
  <si>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</si>
  <si>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</si>
  <si>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</si>
  <si>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</si>
  <si>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</si>
  <si>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</si>
  <si>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</si>
  <si>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</si>
  <si>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</si>
  <si>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</si>
  <si>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</si>
  <si>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</si>
  <si>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</si>
  <si>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</si>
  <si>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</si>
  <si>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</si>
  <si>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</si>
  <si>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</si>
  <si>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</si>
  <si>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</si>
  <si>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</si>
  <si>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</si>
  <si>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</si>
  <si>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</si>
  <si>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</si>
  <si>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</si>
  <si>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</si>
  <si>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</si>
  <si>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</si>
  <si>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</si>
  <si>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</si>
  <si>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</si>
  <si>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</si>
  <si>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</si>
  <si>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</si>
  <si>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</si>
  <si>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</si>
  <si>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</si>
  <si>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</si>
  <si>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</si>
  <si>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</si>
  <si>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</si>
  <si>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</si>
  <si>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</si>
  <si>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</si>
  <si>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</si>
  <si>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</si>
  <si>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</si>
  <si>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</si>
  <si>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</si>
  <si>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</si>
  <si>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</si>
  <si>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</si>
  <si>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</si>
  <si>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</si>
  <si>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</si>
  <si>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</si>
  <si>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</si>
  <si>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</si>
  <si>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</si>
  <si>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</si>
  <si>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</si>
  <si>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</si>
  <si>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</si>
  <si>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</si>
  <si>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</si>
  <si>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</si>
  <si>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</si>
  <si>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</si>
  <si>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</si>
  <si>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</si>
  <si>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</si>
  <si>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</si>
  <si>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</si>
  <si>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</si>
  <si>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</si>
  <si>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</si>
  <si>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</si>
  <si>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</si>
  <si>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</si>
  <si>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</si>
  <si>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</si>
  <si>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</si>
  <si>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</si>
  <si>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</si>
  <si>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</si>
  <si>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</si>
  <si>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</si>
  <si>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</si>
  <si>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</si>
  <si>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</si>
  <si>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</si>
  <si>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</si>
  <si>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</si>
  <si>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</si>
  <si>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</si>
  <si>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</si>
  <si>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</si>
  <si>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</si>
  <si>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</si>
  <si>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</si>
  <si>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</si>
  <si>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</si>
  <si>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</si>
  <si>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</si>
  <si>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</si>
  <si>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</si>
  <si>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</si>
  <si>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</si>
  <si>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</si>
  <si>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</si>
  <si>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</si>
  <si>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</si>
  <si>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</si>
  <si>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</si>
  <si>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</si>
  <si>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</si>
  <si>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</si>
  <si>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</si>
  <si>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</si>
  <si>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</si>
  <si>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</si>
  <si>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</si>
  <si>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</si>
  <si>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</si>
  <si>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</si>
  <si>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</si>
  <si>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</si>
  <si>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</si>
  <si>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</si>
  <si>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</si>
  <si>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</si>
  <si>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</si>
  <si>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</si>
  <si>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</si>
  <si>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</si>
  <si>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</si>
  <si>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</si>
  <si>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</si>
  <si>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</si>
  <si>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</si>
  <si>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</si>
  <si>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</si>
  <si>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</si>
  <si>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</si>
  <si>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</si>
  <si>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</si>
  <si>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</si>
  <si>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</si>
  <si>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</si>
  <si>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</si>
  <si>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</si>
  <si>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</si>
  <si>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</si>
  <si>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</si>
  <si>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</si>
  <si>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</si>
  <si>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</si>
  <si>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</si>
  <si>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</si>
  <si>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</si>
  <si>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</si>
  <si>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</si>
  <si>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</si>
  <si>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</si>
  <si>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</si>
  <si>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</si>
  <si>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</si>
  <si>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</si>
  <si>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</si>
  <si>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</si>
  <si>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</si>
  <si>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</si>
  <si>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</si>
  <si>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</si>
  <si>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</si>
  <si>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</si>
  <si>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</si>
  <si>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</si>
  <si>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</si>
  <si>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</si>
  <si>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</si>
  <si>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</si>
  <si>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</si>
  <si>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</si>
  <si>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</si>
  <si>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</si>
  <si>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</si>
  <si>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</si>
  <si>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</si>
  <si>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</si>
  <si>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</si>
  <si>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</si>
  <si>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</si>
  <si>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</si>
  <si>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</si>
  <si>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</si>
  <si>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</si>
  <si>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</si>
  <si>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</si>
  <si>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</si>
  <si>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</si>
  <si>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</si>
  <si>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</si>
  <si>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</si>
  <si>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</si>
  <si>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</si>
  <si>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</si>
  <si>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</si>
  <si>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</si>
  <si>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</si>
  <si>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</si>
  <si>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</si>
  <si>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</si>
  <si>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</si>
  <si>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</si>
  <si>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</si>
  <si>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</si>
  <si>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</si>
  <si>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</si>
  <si>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</si>
  <si>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</si>
  <si>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</si>
  <si>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</si>
  <si>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</si>
  <si>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</si>
  <si>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</si>
  <si>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</si>
  <si>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</si>
  <si>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</si>
  <si>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</si>
  <si>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</si>
  <si>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</si>
  <si>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</si>
  <si>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</si>
  <si>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</si>
  <si>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</si>
  <si>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</si>
  <si>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</si>
  <si>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</si>
  <si>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</si>
  <si>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</si>
  <si>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</si>
  <si>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</si>
  <si>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</si>
  <si>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</si>
  <si>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</si>
  <si>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</si>
  <si>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</si>
  <si>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</si>
  <si>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</si>
  <si>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</si>
  <si>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</si>
  <si>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</si>
  <si>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</si>
  <si>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</si>
  <si>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</si>
  <si>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</si>
  <si>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</si>
  <si>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</si>
  <si>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</si>
  <si>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</si>
  <si>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</si>
  <si>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</si>
  <si>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</si>
  <si>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</si>
  <si>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</si>
  <si>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</si>
  <si>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</si>
  <si>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</si>
  <si>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</si>
  <si>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</si>
  <si>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</si>
  <si>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</si>
  <si>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</si>
  <si>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</si>
  <si>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</si>
  <si>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</si>
  <si>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</si>
  <si>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</si>
  <si>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</si>
  <si>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</si>
  <si>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</si>
  <si>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</si>
  <si>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</si>
  <si>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</si>
  <si>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</si>
  <si>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</si>
  <si>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</si>
  <si>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</si>
  <si>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</si>
  <si>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</si>
  <si>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</si>
  <si>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</si>
  <si>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</si>
  <si>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</si>
  <si>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</si>
  <si>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</si>
  <si>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</si>
  <si>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</si>
  <si>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</si>
  <si>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</si>
  <si>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</si>
  <si>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</si>
  <si>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</si>
  <si>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</si>
  <si>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</si>
  <si>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</si>
  <si>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</si>
  <si>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</si>
  <si>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</si>
  <si>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</si>
  <si>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</si>
  <si>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</si>
  <si>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</si>
  <si>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</si>
  <si>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</si>
  <si>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</si>
  <si>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</si>
  <si>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</si>
  <si>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</si>
  <si>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</si>
  <si>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</si>
  <si>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</si>
  <si>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</si>
  <si>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</si>
  <si>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</si>
  <si>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</si>
  <si>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</si>
  <si>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</si>
  <si>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</si>
  <si>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</si>
  <si>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</si>
  <si>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</si>
  <si>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</si>
  <si>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</si>
  <si>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</si>
  <si>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</si>
  <si>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</si>
  <si>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</si>
  <si>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</si>
  <si>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</si>
  <si>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</si>
  <si>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</si>
  <si>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</si>
  <si>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</si>
  <si>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</si>
  <si>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</si>
  <si>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</si>
  <si>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</si>
  <si>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</si>
  <si>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</si>
  <si>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</si>
  <si>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</si>
  <si>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</si>
  <si>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</si>
  <si>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</si>
  <si>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</si>
  <si>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</si>
  <si>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</si>
  <si>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</si>
  <si>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</si>
  <si>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</si>
  <si>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</si>
  <si>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</si>
  <si>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</si>
  <si>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</si>
  <si>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</si>
  <si>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</si>
  <si>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</si>
  <si>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</si>
  <si>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</si>
  <si>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</si>
  <si>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</si>
  <si>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</si>
  <si>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</si>
  <si>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</si>
  <si>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</si>
  <si>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</si>
  <si>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</si>
  <si>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</si>
  <si>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</si>
  <si>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</si>
  <si>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</si>
  <si>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</si>
  <si>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</si>
  <si>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</si>
  <si>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</si>
  <si>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</si>
  <si>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</si>
  <si>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</si>
  <si>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</si>
  <si>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</si>
  <si>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</si>
  <si>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</si>
  <si>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</si>
  <si>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</si>
  <si>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</si>
  <si>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</si>
  <si>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</si>
  <si>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</si>
  <si>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</si>
  <si>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</si>
  <si>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</si>
  <si>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</si>
  <si>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</si>
  <si>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</si>
  <si>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</si>
  <si>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</si>
  <si>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</si>
  <si>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</si>
  <si>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</si>
  <si>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</si>
  <si>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</si>
  <si>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</si>
  <si>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</si>
  <si>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</si>
  <si>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</si>
  <si>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</si>
  <si>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</si>
  <si>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</si>
  <si>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</si>
  <si>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</si>
  <si>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</si>
  <si>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</si>
  <si>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</si>
  <si>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</si>
  <si>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</si>
  <si>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</si>
  <si>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</si>
  <si>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</si>
  <si>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</si>
  <si>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</si>
  <si>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</si>
  <si>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</si>
  <si>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</si>
  <si>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</si>
  <si>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</si>
  <si>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</si>
  <si>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</si>
  <si>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</si>
  <si>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</si>
  <si>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</si>
  <si>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</si>
  <si>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</si>
  <si>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</si>
  <si>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</si>
  <si>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</si>
  <si>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</si>
  <si>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</si>
  <si>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</si>
  <si>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</si>
  <si>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</si>
  <si>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</si>
  <si>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</si>
  <si>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</si>
  <si>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</si>
  <si>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</si>
  <si>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</si>
  <si>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</si>
  <si>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</si>
  <si>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</si>
  <si>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</si>
  <si>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</si>
  <si>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</si>
  <si>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</si>
  <si>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</si>
  <si>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</si>
  <si>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</si>
  <si>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</si>
  <si>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</si>
  <si>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</si>
  <si>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</si>
  <si>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</si>
  <si>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</si>
  <si>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</si>
  <si>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</si>
  <si>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</si>
  <si>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</si>
  <si>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</si>
  <si>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</si>
  <si>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</si>
  <si>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</si>
  <si>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</si>
  <si>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</si>
  <si>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</si>
  <si>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</si>
  <si>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</si>
  <si>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</si>
  <si>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</si>
  <si>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</si>
  <si>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</si>
  <si>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</si>
  <si>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</si>
  <si>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</si>
  <si>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</si>
  <si>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</si>
  <si>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</si>
  <si>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</si>
  <si>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</si>
  <si>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</si>
  <si>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</si>
  <si>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</si>
  <si>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</si>
  <si>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</si>
  <si>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</si>
  <si>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</si>
  <si>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</si>
  <si>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</si>
  <si>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</si>
  <si>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</si>
  <si>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</si>
  <si>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</si>
  <si>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</si>
  <si>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</si>
  <si>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</si>
  <si>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</si>
  <si>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</si>
  <si>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</si>
  <si>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</si>
  <si>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</si>
  <si>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</si>
  <si>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</si>
  <si>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</si>
  <si>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</si>
  <si>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</si>
  <si>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</si>
  <si>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</si>
  <si>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</si>
  <si>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</si>
  <si>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</si>
  <si>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</si>
  <si>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</si>
  <si>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</si>
  <si>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</si>
  <si>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</si>
  <si>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</si>
  <si>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</si>
  <si>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</si>
  <si>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</si>
  <si>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</si>
  <si>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</si>
  <si>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</si>
  <si>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</si>
  <si>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</si>
  <si>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</si>
  <si>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</si>
  <si>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</si>
  <si>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</si>
  <si>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</si>
  <si>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</si>
  <si>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</si>
  <si>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</si>
  <si>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</si>
  <si>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</si>
  <si>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</si>
  <si>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</si>
  <si>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</si>
  <si>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</si>
  <si>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</si>
  <si>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</si>
  <si>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</si>
  <si>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</si>
  <si>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</si>
  <si>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</si>
  <si>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</si>
  <si>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</si>
  <si>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</si>
  <si>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</si>
  <si>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</si>
  <si>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</si>
  <si>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</si>
  <si>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</si>
  <si>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</si>
  <si>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</si>
  <si>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</si>
  <si>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</si>
  <si>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</si>
  <si>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</si>
  <si>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</si>
  <si>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</si>
  <si>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</si>
  <si>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</si>
  <si>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</si>
  <si>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</si>
  <si>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</si>
  <si>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</si>
  <si>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</si>
  <si>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</si>
  <si>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</si>
  <si>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</si>
  <si>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</si>
  <si>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</si>
  <si>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</si>
  <si>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</si>
  <si>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</si>
  <si>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</si>
  <si>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</si>
  <si>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</si>
  <si>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</si>
  <si>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</si>
  <si>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</si>
  <si>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</si>
  <si>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</si>
  <si>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</si>
  <si>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</si>
  <si>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</si>
  <si>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</si>
  <si>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</si>
  <si>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</si>
  <si>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</si>
  <si>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</si>
  <si>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</si>
  <si>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</si>
  <si>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</si>
  <si>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</si>
  <si>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</si>
  <si>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</si>
  <si>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</si>
  <si>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</si>
  <si>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</si>
  <si>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</si>
  <si>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</si>
  <si>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</si>
  <si>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</si>
  <si>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</si>
  <si>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</si>
  <si>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</si>
  <si>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</si>
  <si>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</si>
  <si>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</si>
  <si>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</si>
  <si>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</si>
  <si>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</si>
  <si>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</si>
  <si>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</si>
  <si>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</si>
  <si>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</si>
  <si>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</si>
  <si>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</si>
  <si>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</si>
  <si>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</si>
  <si>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</si>
  <si>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</si>
  <si>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</si>
  <si>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</si>
  <si>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</si>
  <si>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</si>
  <si>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</si>
  <si>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</si>
  <si>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</si>
  <si>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</si>
  <si>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</si>
  <si>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</si>
  <si>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</si>
  <si>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</si>
  <si>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</si>
  <si>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</si>
  <si>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</si>
  <si>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</si>
  <si>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</si>
  <si>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</si>
  <si>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</si>
  <si>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</si>
  <si>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</si>
  <si>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</si>
  <si>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</si>
  <si>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</si>
  <si>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</si>
  <si>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</si>
  <si>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</si>
  <si>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</si>
  <si>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</si>
  <si>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</si>
  <si>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</si>
  <si>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</si>
  <si>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</si>
  <si>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</si>
  <si>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</si>
  <si>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</si>
  <si>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</si>
  <si>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</si>
  <si>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</si>
  <si>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</si>
  <si>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</si>
  <si>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</si>
  <si>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</si>
  <si>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</si>
  <si>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</si>
  <si>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</si>
  <si>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</si>
  <si>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</si>
  <si>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</si>
  <si>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</si>
  <si>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</si>
  <si>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</si>
  <si>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</si>
  <si>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</si>
  <si>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</si>
  <si>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</si>
  <si>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</si>
  <si>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</si>
  <si>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</si>
  <si>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</si>
  <si>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</si>
  <si>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</si>
  <si>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</si>
  <si>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</si>
  <si>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</si>
  <si>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</si>
  <si>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</si>
  <si>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</si>
  <si>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</si>
  <si>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</si>
  <si>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</si>
  <si>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</si>
  <si>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</si>
  <si>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</si>
  <si>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</si>
  <si>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</si>
  <si>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</si>
  <si>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</si>
  <si>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</si>
  <si>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</si>
  <si>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</si>
  <si>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</si>
  <si>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</si>
  <si>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</si>
  <si>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</si>
  <si>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</si>
  <si>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</si>
  <si>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</si>
  <si>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</si>
  <si>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</si>
  <si>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</si>
  <si>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</si>
  <si>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</si>
  <si>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</si>
  <si>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</si>
  <si>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</si>
  <si>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</si>
  <si>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</si>
  <si>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</si>
  <si>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</si>
  <si>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</si>
  <si>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</si>
  <si>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</si>
  <si>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</si>
  <si>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</si>
  <si>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</si>
  <si>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</si>
  <si>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</si>
  <si>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</si>
  <si>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</si>
  <si>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</si>
  <si>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</si>
  <si>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</si>
  <si>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</si>
  <si>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</si>
  <si>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</si>
  <si>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</si>
  <si>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</si>
  <si>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</si>
  <si>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</si>
  <si>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</si>
  <si>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</si>
  <si>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</si>
  <si>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</si>
  <si>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</si>
  <si>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</si>
  <si>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</si>
  <si>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</si>
  <si>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</si>
  <si>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</si>
  <si>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</si>
  <si>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</si>
  <si>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</si>
  <si>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</si>
  <si>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</si>
  <si>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</si>
  <si>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</si>
  <si>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</si>
  <si>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</si>
  <si>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</si>
  <si>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</si>
  <si>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</si>
  <si>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</si>
  <si>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</si>
  <si>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</si>
  <si>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</si>
  <si>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</si>
  <si>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</si>
  <si>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</si>
  <si>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</si>
  <si>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</si>
  <si>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</si>
  <si>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</si>
  <si>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</si>
  <si>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</si>
  <si>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</si>
  <si>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</si>
  <si>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</si>
  <si>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</si>
  <si>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</si>
  <si>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</si>
  <si>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</si>
  <si>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</si>
  <si>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</si>
  <si>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</si>
  <si>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</si>
  <si>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</si>
  <si>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</si>
  <si>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</si>
  <si>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</si>
  <si>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</si>
  <si>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</si>
  <si>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</si>
  <si>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</si>
  <si>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</si>
  <si>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</si>
  <si>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</si>
  <si>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</si>
  <si>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</si>
  <si>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</si>
  <si>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</si>
  <si>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</si>
  <si>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</si>
  <si>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</si>
  <si>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</si>
  <si>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</si>
  <si>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</si>
  <si>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</si>
  <si>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</si>
  <si>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</si>
  <si>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</si>
  <si>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</si>
  <si>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</si>
  <si>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</si>
  <si>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</si>
  <si>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</si>
  <si>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</si>
  <si>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</si>
  <si>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</si>
  <si>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</si>
  <si>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</si>
  <si>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</si>
  <si>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</si>
  <si>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</si>
  <si>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</si>
  <si>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</si>
  <si>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</si>
  <si>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</si>
  <si>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</si>
  <si>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</si>
  <si>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</si>
  <si>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</si>
  <si>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</si>
  <si>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</si>
  <si>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</si>
  <si>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</si>
  <si>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</si>
  <si>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</si>
  <si>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</si>
  <si>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</si>
  <si>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</si>
  <si>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</si>
  <si>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</si>
  <si>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</si>
  <si>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</si>
  <si>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</si>
  <si>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</si>
  <si>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</si>
  <si>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</si>
  <si>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</si>
  <si>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</si>
  <si>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</si>
  <si>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</si>
  <si>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</si>
  <si>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</si>
  <si>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</si>
  <si>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</si>
  <si>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</si>
  <si>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</si>
  <si>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</si>
  <si>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</si>
  <si>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</si>
  <si>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</si>
  <si>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</si>
  <si>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</si>
  <si>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</si>
  <si>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</si>
  <si>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</si>
  <si>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</si>
  <si>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</si>
  <si>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</si>
  <si>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</si>
  <si>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</si>
  <si>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</si>
  <si>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</si>
  <si>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</si>
  <si>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</si>
  <si>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</si>
  <si>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</si>
  <si>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</si>
  <si>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</si>
  <si>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</si>
  <si>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</si>
  <si>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</si>
  <si>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</si>
  <si>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</si>
  <si>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</si>
  <si>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</si>
  <si>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</si>
  <si>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</si>
  <si>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</si>
  <si>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</si>
  <si>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</si>
  <si>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</si>
  <si>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</si>
  <si>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</si>
  <si>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</si>
  <si>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</si>
  <si>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</si>
  <si>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</si>
  <si>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</si>
  <si>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</si>
  <si>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</si>
  <si>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</si>
  <si>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</si>
  <si>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</si>
  <si>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</si>
  <si>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</si>
  <si>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</si>
  <si>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</si>
  <si>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</si>
  <si>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</si>
  <si>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</si>
  <si>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</si>
  <si>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</si>
  <si>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</si>
  <si>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</si>
  <si>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</si>
  <si>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</si>
  <si>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</si>
  <si>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</si>
  <si>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</si>
  <si>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</si>
  <si>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</si>
  <si>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</si>
  <si>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</si>
  <si>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</si>
  <si>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</si>
  <si>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</si>
  <si>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</si>
  <si>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</si>
  <si>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</si>
  <si>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</si>
  <si>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</si>
  <si>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</si>
  <si>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</si>
  <si>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</si>
  <si>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</si>
  <si>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</si>
  <si>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</si>
  <si>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</si>
  <si>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</si>
  <si>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</si>
  <si>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</si>
  <si>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</si>
  <si>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</si>
  <si>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</si>
  <si>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</si>
  <si>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</si>
  <si>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</si>
  <si>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</si>
  <si>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</si>
  <si>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</si>
  <si>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</si>
  <si>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</si>
  <si>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</si>
  <si>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</si>
  <si>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</si>
  <si>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</si>
  <si>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</si>
  <si>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</si>
  <si>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</si>
  <si>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</si>
  <si>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</si>
  <si>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</si>
  <si>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</si>
  <si>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</si>
  <si>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</si>
  <si>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</si>
  <si>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</si>
  <si>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</si>
  <si>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</si>
  <si>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</si>
  <si>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</si>
  <si>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</si>
  <si>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</si>
  <si>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</si>
  <si>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</si>
  <si>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</si>
  <si>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</si>
  <si>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</si>
  <si>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</si>
  <si>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</si>
  <si>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</si>
  <si>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</si>
  <si>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</si>
  <si>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</si>
  <si>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</si>
  <si>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</si>
  <si>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</si>
  <si>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</si>
  <si>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</si>
  <si>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</si>
  <si>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</si>
  <si>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</si>
  <si>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</si>
  <si>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</si>
  <si>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</si>
  <si>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</si>
  <si>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</si>
  <si>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</si>
  <si>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</si>
  <si>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</si>
  <si>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</si>
  <si>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</si>
  <si>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</si>
  <si>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</si>
  <si>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</si>
  <si>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</si>
  <si>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</si>
  <si>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</si>
  <si>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</si>
  <si>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</si>
  <si>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</si>
  <si>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</si>
  <si>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</si>
  <si>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</si>
  <si>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</si>
  <si>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</si>
  <si>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</si>
  <si>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</si>
  <si>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</si>
  <si>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</si>
  <si>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</si>
  <si>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</si>
  <si>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</si>
  <si>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</si>
  <si>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</si>
  <si>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</si>
  <si>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</si>
  <si>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</si>
  <si>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</si>
  <si>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</si>
  <si>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</si>
  <si>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</si>
  <si>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</si>
  <si>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</si>
  <si>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</si>
  <si>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</si>
  <si>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</si>
  <si>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</si>
  <si>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</si>
  <si>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</si>
  <si>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</si>
  <si>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</si>
  <si>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</si>
  <si>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</si>
  <si>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</si>
  <si>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</si>
  <si>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</si>
  <si>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</si>
  <si>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</si>
  <si>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</si>
  <si>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</si>
  <si>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</si>
  <si>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</si>
  <si>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</si>
  <si>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</si>
  <si>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</si>
  <si>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</si>
  <si>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</si>
  <si>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</si>
  <si>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</si>
  <si>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</si>
  <si>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</si>
  <si>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</si>
  <si>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</si>
  <si>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</si>
  <si>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</si>
  <si>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</si>
  <si>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</si>
  <si>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</si>
  <si>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</si>
  <si>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</si>
  <si>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</si>
  <si>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</si>
  <si>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</si>
  <si>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</si>
  <si>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</si>
  <si>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</si>
  <si>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</si>
  <si>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</si>
  <si>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</si>
  <si>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</si>
  <si>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</si>
  <si>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</si>
  <si>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</si>
  <si>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</si>
  <si>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</si>
  <si>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</si>
  <si>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</si>
  <si>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</si>
  <si>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</si>
  <si>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</si>
  <si>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</si>
  <si>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</si>
  <si>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</si>
  <si>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</si>
  <si>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</si>
  <si>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</si>
  <si>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</si>
  <si>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</si>
  <si>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</si>
  <si>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</si>
  <si>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</si>
  <si>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</si>
  <si>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</si>
  <si>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</si>
  <si>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</si>
  <si>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</si>
  <si>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</si>
  <si>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</si>
  <si>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</si>
  <si>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</si>
  <si>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</si>
  <si>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</si>
  <si>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</si>
  <si>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</si>
  <si>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</si>
  <si>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</si>
  <si>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</si>
  <si>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</si>
  <si>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</si>
  <si>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</si>
  <si>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</si>
  <si>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</si>
  <si>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</si>
  <si>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</si>
  <si>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</si>
  <si>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</si>
  <si>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</si>
  <si>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</si>
  <si>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</si>
  <si>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</si>
  <si>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</si>
  <si>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</si>
  <si>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</si>
  <si>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</si>
  <si>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</si>
  <si>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</si>
  <si>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</si>
  <si>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</si>
  <si>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</si>
  <si>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</si>
  <si>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</si>
  <si>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</si>
  <si>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</si>
  <si>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</si>
  <si>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</si>
  <si>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</si>
  <si>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</si>
  <si>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</si>
  <si>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</si>
  <si>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</si>
  <si>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</si>
  <si>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</si>
  <si>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</si>
  <si>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</si>
  <si>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</si>
  <si>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</si>
  <si>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</si>
  <si>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</si>
  <si>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</si>
  <si>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</si>
  <si>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</si>
  <si>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</si>
  <si>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</si>
  <si>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</si>
  <si>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</si>
  <si>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</si>
  <si>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</si>
  <si>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</si>
  <si>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</si>
  <si>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</si>
  <si>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</si>
  <si>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</si>
  <si>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</si>
  <si>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</si>
  <si>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</si>
  <si>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</si>
  <si>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</si>
  <si>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</si>
  <si>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</si>
  <si>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</si>
  <si>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</si>
  <si>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</si>
  <si>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</si>
  <si>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</si>
  <si>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</si>
  <si>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</si>
  <si>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</si>
  <si>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</si>
  <si>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</si>
  <si>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</si>
  <si>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</si>
  <si>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</si>
  <si>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</si>
  <si>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</si>
  <si>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</si>
  <si>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</si>
  <si>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</si>
  <si>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</si>
  <si>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</si>
  <si>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</si>
  <si>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</si>
  <si>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</si>
  <si>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</si>
  <si>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</si>
  <si>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</si>
  <si>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</si>
  <si>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</si>
  <si>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</si>
  <si>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</si>
  <si>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</si>
  <si>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</si>
  <si>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</si>
  <si>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</si>
  <si>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</si>
  <si>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</si>
  <si>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</si>
  <si>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</si>
  <si>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</si>
  <si>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</si>
  <si>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</si>
  <si>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</si>
  <si>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</si>
  <si>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</si>
  <si>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</si>
  <si>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</si>
  <si>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</si>
  <si>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</si>
  <si>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</si>
  <si>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</si>
  <si>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</si>
  <si>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</si>
  <si>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</si>
  <si>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</si>
  <si>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</si>
  <si>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</si>
  <si>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</si>
  <si>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</si>
  <si>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</si>
  <si>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</si>
  <si>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</si>
  <si>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</si>
  <si>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</si>
  <si>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</si>
  <si>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</si>
  <si>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</si>
  <si>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</si>
  <si>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</si>
  <si>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</si>
  <si>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</si>
  <si>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</si>
  <si>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</si>
  <si>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</si>
  <si>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</si>
  <si>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</si>
  <si>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</si>
  <si>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</si>
  <si>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</si>
  <si>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</si>
  <si>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</si>
  <si>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</si>
  <si>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</si>
  <si>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</si>
  <si>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</si>
  <si>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</si>
  <si>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</si>
  <si>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</si>
  <si>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</si>
  <si>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</si>
  <si>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</si>
  <si>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</si>
  <si>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</si>
  <si>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</si>
  <si>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</si>
  <si>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</si>
  <si>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</si>
  <si>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</si>
  <si>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</si>
  <si>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</si>
  <si>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</si>
  <si>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</si>
  <si>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</si>
  <si>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</si>
  <si>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</si>
  <si>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</si>
  <si>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</si>
  <si>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</si>
  <si>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</si>
  <si>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</si>
  <si>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</si>
  <si>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</si>
  <si>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</si>
  <si>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</si>
  <si>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</si>
  <si>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</si>
  <si>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</si>
  <si>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</si>
  <si>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</si>
  <si>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</si>
  <si>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</si>
  <si>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</si>
  <si>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</si>
  <si>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</si>
  <si>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</si>
  <si>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</si>
  <si>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</si>
  <si>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</si>
  <si>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</si>
  <si>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</si>
  <si>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</si>
  <si>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</si>
  <si>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</si>
  <si>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</si>
  <si>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</si>
  <si>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</si>
  <si>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</si>
  <si>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</si>
  <si>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</si>
  <si>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</si>
  <si>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</si>
  <si>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</si>
  <si>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</si>
  <si>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</si>
  <si>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</si>
  <si>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</si>
  <si>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</si>
  <si>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</si>
  <si>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</si>
  <si>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</si>
  <si>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</si>
  <si>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</si>
  <si>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</si>
  <si>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</si>
  <si>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</si>
  <si>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</si>
  <si>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</si>
  <si>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</si>
  <si>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</si>
  <si>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</si>
  <si>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</si>
  <si>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</si>
  <si>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</si>
  <si>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</si>
  <si>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</si>
  <si>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</si>
  <si>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</si>
  <si>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</si>
  <si>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</si>
  <si>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</si>
  <si>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</si>
  <si>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</si>
  <si>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</si>
  <si>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</si>
  <si>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</si>
  <si>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</si>
  <si>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</si>
  <si>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</si>
  <si>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</si>
  <si>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</si>
  <si>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</si>
  <si>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</si>
  <si>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</si>
  <si>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</si>
  <si>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</si>
  <si>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</si>
  <si>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</si>
  <si>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</si>
  <si>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</si>
  <si>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</si>
  <si>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</si>
  <si>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</si>
  <si>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</si>
  <si>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</si>
  <si>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</si>
  <si>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</si>
  <si>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</si>
  <si>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</si>
  <si>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</si>
  <si>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</si>
  <si>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</si>
  <si>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</si>
  <si>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</si>
  <si>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</si>
  <si>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</si>
  <si>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</si>
  <si>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</si>
  <si>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</si>
  <si>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</si>
  <si>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</si>
  <si>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</si>
  <si>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</si>
  <si>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</si>
  <si>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</si>
  <si>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</si>
  <si>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</si>
  <si>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</si>
  <si>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</si>
  <si>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</si>
  <si>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</si>
  <si>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</si>
  <si>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</si>
  <si>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</si>
  <si>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</si>
  <si>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</si>
  <si>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</si>
  <si>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</si>
  <si>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</si>
  <si>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</si>
  <si>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</si>
  <si>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</si>
  <si>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</si>
  <si>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</si>
  <si>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</si>
  <si>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</si>
  <si>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</si>
  <si>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</si>
  <si>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</si>
  <si>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</si>
  <si>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</si>
  <si>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</si>
  <si>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</si>
  <si>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</si>
  <si>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</si>
  <si>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</si>
  <si>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</si>
  <si>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</si>
  <si>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</si>
  <si>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</si>
  <si>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</si>
  <si>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</si>
  <si>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</si>
  <si>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</si>
  <si>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</si>
  <si>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</si>
  <si>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</si>
  <si>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</si>
  <si>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</si>
  <si>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</si>
  <si>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</si>
  <si>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</si>
  <si>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</si>
  <si>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</si>
  <si>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</si>
  <si>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</si>
  <si>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</si>
  <si>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</si>
  <si>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</si>
  <si>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</si>
  <si>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</si>
  <si>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</si>
  <si>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</si>
  <si>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</si>
  <si>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</si>
  <si>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</si>
  <si>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</si>
  <si>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</si>
  <si>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</si>
  <si>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</si>
  <si>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</si>
  <si>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</si>
  <si>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</si>
  <si>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</si>
  <si>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</si>
  <si>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</si>
  <si>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</si>
  <si>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</si>
  <si>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</si>
  <si>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</si>
  <si>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</si>
  <si>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</si>
  <si>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</si>
  <si>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</si>
  <si>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</si>
  <si>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</si>
  <si>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</si>
  <si>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</si>
  <si>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</si>
  <si>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</si>
  <si>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</si>
  <si>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</si>
  <si>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</si>
  <si>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</si>
  <si>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</si>
  <si>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</si>
  <si>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</si>
  <si>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</si>
  <si>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</si>
  <si>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</si>
  <si>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</si>
  <si>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</si>
  <si>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</si>
  <si>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</si>
  <si>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</si>
  <si>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</si>
  <si>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</si>
  <si>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</si>
  <si>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</si>
  <si>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</si>
  <si>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</si>
  <si>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</si>
  <si>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</si>
  <si>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</si>
  <si>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</si>
  <si>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</si>
  <si>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</si>
  <si>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</si>
  <si>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</si>
  <si>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</si>
  <si>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</si>
  <si>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</si>
  <si>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</si>
  <si>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</si>
  <si>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</si>
  <si>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</si>
  <si>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</si>
  <si>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</si>
  <si>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</si>
  <si>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</si>
  <si>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</si>
  <si>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</si>
  <si>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</si>
  <si>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</si>
  <si>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</si>
  <si>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</si>
  <si>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</si>
  <si>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</si>
  <si>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</si>
  <si>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</si>
  <si>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</si>
  <si>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</si>
  <si>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</si>
  <si>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</si>
  <si>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</si>
  <si>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</si>
  <si>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</si>
  <si>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</si>
  <si>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</si>
  <si>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</si>
  <si>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</si>
  <si>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</si>
  <si>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</si>
  <si>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</si>
  <si>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</si>
  <si>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</si>
  <si>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</si>
  <si>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</si>
  <si>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</si>
  <si>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</si>
  <si>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</si>
  <si>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</si>
  <si>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</si>
  <si>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</si>
  <si>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</si>
  <si>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</si>
  <si>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</si>
  <si>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</si>
  <si>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</si>
  <si>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</si>
  <si>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</si>
  <si>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</si>
  <si>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</si>
  <si>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</si>
  <si>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</si>
  <si>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</si>
  <si>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</si>
  <si>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</si>
  <si>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</si>
  <si>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</si>
  <si>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</si>
  <si>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</si>
  <si>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</si>
  <si>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</si>
  <si>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</si>
  <si>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</si>
  <si>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</si>
  <si>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</si>
  <si>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</si>
  <si>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</si>
  <si>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</si>
  <si>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</si>
  <si>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</si>
  <si>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</si>
  <si>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</si>
  <si>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</si>
  <si>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</si>
  <si>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</si>
  <si>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</si>
  <si>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</si>
  <si>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</si>
  <si>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</si>
  <si>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</si>
  <si>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</si>
  <si>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</si>
  <si>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</si>
  <si>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</si>
  <si>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</si>
  <si>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</si>
  <si>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</si>
  <si>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</si>
  <si>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</si>
  <si>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</si>
  <si>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</si>
  <si>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</si>
  <si>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</si>
  <si>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</si>
  <si>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</si>
  <si>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</si>
  <si>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</si>
  <si>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</si>
  <si>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</si>
  <si>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</si>
  <si>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</si>
  <si>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</si>
  <si>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</si>
  <si>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</si>
  <si>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</si>
  <si>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</si>
  <si>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</si>
  <si>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</si>
  <si>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</si>
  <si>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</si>
  <si>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</si>
  <si>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</si>
  <si>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</si>
  <si>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</si>
  <si>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</si>
  <si>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</si>
  <si>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</si>
  <si>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</si>
  <si>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</si>
  <si>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</si>
  <si>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</si>
  <si>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</si>
  <si>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</si>
  <si>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</si>
  <si>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</si>
  <si>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</si>
  <si>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</si>
  <si>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</si>
  <si>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</si>
  <si>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</si>
  <si>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</si>
  <si>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</si>
  <si>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</si>
  <si>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</si>
  <si>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</si>
  <si>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</si>
  <si>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</si>
  <si>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</si>
  <si>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</si>
  <si>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</si>
  <si>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</si>
  <si>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</si>
  <si>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</si>
  <si>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</si>
  <si>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</si>
  <si>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</si>
  <si>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</si>
  <si>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</si>
  <si>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</si>
  <si>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</si>
  <si>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</si>
  <si>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</si>
  <si>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</si>
  <si>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</si>
  <si>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</si>
  <si>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</si>
  <si>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</si>
  <si>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</si>
  <si>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</si>
  <si>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</si>
  <si>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</si>
  <si>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</si>
  <si>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</si>
  <si>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</si>
  <si>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</si>
  <si>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</si>
  <si>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</si>
  <si>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</si>
  <si>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</si>
  <si>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</si>
  <si>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</si>
  <si>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</si>
  <si>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</si>
  <si>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</si>
  <si>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</si>
  <si>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</si>
  <si>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</si>
  <si>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</si>
  <si>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</si>
  <si>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</si>
  <si>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</si>
  <si>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</si>
  <si>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</si>
  <si>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</si>
  <si>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</si>
  <si>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</si>
  <si>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</si>
  <si>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</si>
  <si>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</si>
  <si>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</si>
  <si>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</si>
  <si>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</si>
  <si>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</si>
  <si>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</si>
  <si>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</si>
  <si>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</si>
  <si>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</si>
  <si>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</si>
  <si>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</si>
  <si>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</si>
  <si>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</si>
  <si>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</si>
  <si>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</si>
  <si>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</si>
  <si>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</si>
  <si>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</si>
  <si>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</si>
  <si>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</si>
  <si>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</si>
  <si>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</si>
  <si>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</si>
  <si>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</si>
  <si>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</si>
  <si>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</si>
  <si>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</si>
  <si>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</si>
  <si>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</si>
  <si>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</si>
  <si>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</si>
  <si>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</si>
  <si>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</si>
  <si>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</si>
  <si>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</si>
  <si>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</si>
  <si>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</si>
  <si>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</si>
  <si>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</si>
  <si>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</si>
  <si>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</si>
  <si>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</si>
  <si>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</si>
  <si>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</si>
  <si>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</si>
  <si>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</si>
  <si>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</si>
  <si>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</si>
  <si>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</si>
  <si>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</si>
  <si>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</si>
  <si>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</si>
  <si>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</si>
  <si>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</si>
  <si>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</si>
  <si>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</si>
  <si>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</si>
  <si>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</si>
  <si>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</si>
  <si>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</si>
  <si>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</si>
  <si>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</si>
  <si>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</si>
  <si>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</si>
  <si>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</si>
  <si>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</si>
  <si>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</si>
  <si>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</si>
  <si>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</si>
  <si>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</si>
  <si>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</si>
  <si>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</si>
  <si>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</si>
  <si>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</si>
  <si>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</si>
  <si>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</si>
  <si>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</si>
  <si>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</si>
  <si>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</si>
  <si>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</si>
  <si>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</si>
  <si>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</si>
  <si>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</si>
  <si>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</si>
  <si>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</si>
  <si>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</si>
  <si>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</si>
  <si>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</si>
  <si>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</si>
  <si>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</si>
  <si>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</si>
  <si>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</si>
  <si>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</si>
  <si>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</si>
  <si>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</si>
  <si>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</si>
  <si>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</si>
  <si>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</si>
  <si>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</si>
  <si>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</si>
  <si>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</si>
  <si>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</si>
  <si>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</si>
  <si>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</si>
  <si>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</si>
  <si>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</si>
  <si>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</si>
  <si>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</si>
  <si>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</si>
  <si>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</si>
  <si>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</si>
  <si>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</si>
  <si>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</si>
  <si>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</si>
  <si>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</si>
  <si>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</si>
  <si>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</si>
  <si>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</si>
  <si>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</si>
  <si>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</si>
  <si>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</si>
  <si>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</si>
  <si>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</si>
  <si>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</si>
  <si>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</si>
  <si>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</si>
  <si>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</si>
  <si>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</si>
  <si>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</si>
  <si>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</si>
  <si>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</si>
  <si>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</si>
  <si>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</si>
  <si>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</si>
  <si>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</si>
  <si>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</si>
  <si>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</si>
  <si>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</si>
  <si>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</si>
  <si>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</si>
  <si>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</si>
  <si>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</si>
  <si>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</si>
  <si>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</si>
  <si>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</si>
  <si>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</si>
  <si>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</si>
  <si>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</si>
  <si>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</si>
  <si>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</si>
  <si>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</si>
  <si>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</si>
  <si>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</si>
  <si>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</si>
  <si>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</si>
  <si>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</si>
  <si>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</si>
  <si>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</si>
  <si>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</si>
  <si>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</si>
  <si>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</si>
  <si>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</si>
  <si>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</si>
  <si>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</si>
  <si>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</si>
  <si>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</si>
  <si>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</si>
  <si>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</si>
  <si>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</si>
  <si>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</si>
  <si>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</si>
  <si>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</si>
  <si>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</si>
  <si>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</si>
  <si>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</si>
  <si>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</si>
  <si>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</si>
  <si>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</si>
  <si>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</si>
  <si>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</si>
  <si>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</si>
  <si>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</si>
  <si>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</si>
  <si>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</si>
  <si>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</si>
  <si>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</si>
  <si>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</si>
  <si>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</si>
  <si>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</si>
  <si>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</si>
  <si>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</si>
  <si>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</si>
  <si>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</si>
  <si>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</si>
  <si>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</si>
  <si>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</si>
  <si>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</si>
  <si>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</si>
  <si>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</si>
  <si>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</si>
  <si>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</si>
  <si>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</si>
  <si>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</si>
  <si>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</si>
  <si>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</si>
  <si>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</si>
  <si>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</si>
  <si>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</si>
  <si>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</si>
  <si>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</si>
  <si>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</si>
  <si>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</si>
  <si>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</si>
  <si>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</si>
  <si>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</si>
  <si>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</si>
  <si>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</si>
  <si>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</si>
  <si>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</si>
  <si>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</si>
  <si>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</si>
  <si>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</si>
  <si>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</si>
  <si>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</si>
  <si>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</si>
  <si>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</si>
  <si>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</si>
  <si>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</si>
  <si>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</si>
  <si>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</si>
  <si>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</si>
  <si>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</si>
  <si>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</si>
  <si>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</si>
  <si>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</si>
  <si>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</si>
  <si>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</si>
  <si>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</si>
  <si>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</si>
  <si>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</si>
  <si>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</si>
  <si>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</si>
  <si>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</si>
  <si>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</si>
  <si>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</si>
  <si>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</si>
  <si>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</si>
  <si>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</si>
  <si>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</si>
  <si>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</si>
  <si>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</si>
  <si>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</si>
  <si>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</si>
  <si>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</si>
  <si>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</si>
  <si>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</si>
  <si>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</si>
  <si>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</si>
  <si>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</si>
  <si>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</si>
  <si>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</si>
  <si>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</si>
  <si>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</si>
  <si>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</si>
  <si>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</si>
  <si>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</si>
  <si>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</si>
  <si>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</si>
  <si>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</si>
  <si>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</si>
  <si>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</si>
  <si>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</si>
  <si>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</si>
  <si>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</si>
  <si>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</si>
  <si>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</si>
  <si>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</si>
  <si>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</si>
  <si>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</si>
  <si>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</si>
  <si>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</si>
  <si>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</si>
  <si>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</si>
  <si>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</si>
  <si>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</si>
  <si>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</si>
  <si>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</si>
  <si>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</si>
  <si>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</si>
  <si>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</si>
  <si>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</si>
  <si>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</si>
  <si>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</si>
  <si>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</si>
  <si>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</si>
  <si>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</si>
  <si>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</si>
  <si>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</si>
  <si>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</si>
  <si>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</si>
  <si>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</si>
  <si>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</si>
  <si>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</si>
  <si>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</si>
  <si>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</si>
  <si>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</si>
  <si>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</si>
  <si>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</si>
  <si>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</si>
  <si>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</si>
  <si>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</si>
  <si>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</si>
  <si>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</si>
  <si>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</si>
  <si>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</si>
  <si>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</si>
  <si>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</si>
  <si>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</si>
  <si>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</si>
  <si>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</si>
  <si>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</si>
  <si>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</si>
  <si>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</si>
  <si>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</si>
  <si>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</si>
  <si>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</si>
  <si>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</si>
  <si>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</si>
  <si>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</si>
  <si>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</si>
  <si>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</si>
  <si>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</si>
  <si>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</si>
  <si>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</si>
  <si>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</si>
  <si>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</si>
  <si>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</si>
  <si>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</si>
  <si>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</si>
  <si>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</si>
  <si>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</si>
  <si>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</si>
  <si>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</si>
  <si>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</si>
  <si>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</si>
  <si>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</si>
  <si>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</si>
  <si>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</si>
  <si>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</si>
  <si>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</si>
  <si>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</si>
  <si>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</si>
  <si>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</si>
  <si>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</si>
  <si>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</si>
  <si>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</si>
  <si>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</si>
  <si>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</si>
  <si>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</si>
  <si>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</si>
  <si>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</si>
  <si>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</si>
  <si>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</si>
  <si>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</si>
  <si>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</si>
  <si>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</si>
  <si>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</si>
  <si>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</si>
  <si>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</si>
  <si>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</si>
  <si>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</si>
  <si>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</si>
  <si>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</si>
  <si>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</si>
  <si>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</si>
  <si>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</si>
  <si>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</si>
  <si>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</si>
  <si>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</si>
  <si>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</si>
  <si>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</si>
  <si>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</si>
  <si>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</si>
  <si>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</si>
  <si>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</si>
  <si>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</si>
  <si>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</si>
  <si>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</si>
  <si>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</si>
  <si>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</si>
  <si>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</si>
  <si>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</si>
  <si>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</si>
  <si>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</si>
  <si>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</si>
  <si>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</si>
  <si>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</si>
  <si>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</si>
  <si>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</si>
  <si>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</si>
  <si>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</si>
  <si>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</si>
  <si>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</si>
  <si>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</si>
  <si>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</si>
  <si>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</si>
  <si>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</si>
  <si>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</si>
  <si>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</si>
  <si>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</si>
  <si>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</si>
  <si>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</si>
  <si>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</si>
  <si>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</si>
  <si>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</si>
  <si>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</si>
  <si>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</si>
  <si>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</si>
  <si>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</si>
  <si>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</si>
  <si>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</si>
  <si>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</si>
  <si>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</si>
  <si>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</si>
  <si>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</si>
  <si>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</si>
  <si>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</si>
  <si>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</si>
  <si>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</si>
  <si>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</si>
  <si>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</si>
  <si>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</si>
  <si>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</si>
  <si>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</si>
  <si>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</si>
  <si>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</si>
  <si>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</si>
  <si>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</si>
  <si>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</si>
  <si>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</si>
  <si>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</si>
  <si>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</si>
  <si>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</si>
  <si>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</si>
  <si>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</si>
  <si>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</si>
  <si>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</si>
  <si>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</si>
  <si>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</si>
  <si>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</si>
  <si>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</si>
  <si>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</si>
  <si>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</si>
  <si>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</si>
  <si>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</si>
  <si>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</si>
  <si>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</si>
  <si>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</si>
  <si>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</si>
  <si>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</si>
  <si>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</si>
  <si>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</si>
  <si>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</si>
  <si>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</si>
  <si>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</si>
  <si>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</si>
  <si>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</si>
  <si>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</si>
  <si>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</si>
  <si>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</si>
  <si>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</si>
  <si>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</si>
  <si>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</si>
  <si>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</si>
  <si>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</si>
  <si>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</si>
  <si>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</si>
  <si>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</si>
  <si>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</si>
  <si>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</si>
  <si>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</si>
  <si>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</si>
  <si>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</si>
  <si>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</si>
  <si>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</si>
  <si>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</si>
  <si>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</si>
  <si>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</si>
  <si>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</si>
  <si>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</si>
  <si>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</si>
  <si>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</si>
  <si>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</si>
  <si>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</si>
  <si>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</si>
  <si>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</si>
  <si>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</si>
  <si>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</si>
  <si>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</si>
  <si>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</si>
  <si>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</si>
  <si>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</si>
  <si>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</si>
  <si>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</si>
  <si>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</si>
  <si>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</si>
  <si>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</si>
  <si>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</si>
  <si>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</si>
  <si>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</si>
  <si>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</si>
  <si>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</si>
  <si>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</si>
  <si>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</si>
  <si>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</si>
  <si>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</si>
  <si>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</si>
  <si>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</si>
  <si>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</si>
  <si>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</si>
  <si>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</si>
  <si>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</si>
  <si>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</si>
  <si>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</si>
  <si>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</si>
  <si>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</si>
  <si>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</si>
  <si>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</si>
  <si>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</si>
  <si>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</si>
  <si>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</si>
  <si>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</si>
  <si>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</si>
  <si>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</si>
  <si>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</si>
  <si>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</si>
  <si>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</si>
  <si>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</si>
  <si>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</si>
  <si>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</si>
  <si>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</si>
  <si>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</si>
  <si>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</si>
  <si>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</si>
  <si>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</si>
  <si>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</si>
  <si>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</si>
  <si>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</si>
  <si>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</si>
  <si>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</si>
  <si>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</si>
  <si>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</si>
  <si>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</si>
  <si>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</si>
  <si>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</si>
  <si>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</si>
  <si>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</si>
  <si>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</si>
  <si>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</si>
  <si>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</si>
  <si>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</si>
  <si>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</si>
  <si>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</si>
  <si>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</si>
  <si>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</si>
  <si>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</si>
  <si>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</si>
  <si>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</si>
  <si>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</si>
  <si>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</si>
  <si>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</si>
  <si>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</si>
  <si>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</si>
  <si>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</si>
  <si>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</si>
  <si>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</si>
  <si>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</si>
  <si>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</si>
  <si>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</si>
  <si>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</si>
  <si>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</si>
  <si>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</si>
  <si>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</si>
  <si>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</si>
  <si>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</si>
  <si>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</si>
  <si>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</si>
  <si>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</si>
  <si>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</si>
  <si>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</si>
  <si>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</si>
  <si>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</si>
  <si>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</si>
  <si>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</si>
  <si>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</si>
  <si>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</si>
  <si>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</si>
  <si>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</si>
  <si>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</si>
  <si>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</si>
  <si>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</si>
  <si>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</si>
  <si>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</si>
  <si>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</si>
  <si>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</si>
  <si>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</si>
  <si>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</si>
  <si>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</si>
  <si>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</si>
  <si>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</si>
  <si>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</si>
  <si>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</si>
  <si>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</si>
  <si>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</si>
  <si>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</si>
  <si>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</si>
  <si>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</si>
  <si>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</si>
  <si>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</si>
  <si>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</si>
  <si>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</si>
  <si>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</si>
  <si>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</si>
  <si>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</si>
  <si>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</si>
  <si>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</si>
  <si>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</si>
  <si>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</si>
  <si>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</si>
  <si>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</si>
  <si>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</si>
  <si>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</si>
  <si>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</si>
  <si>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</si>
  <si>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</si>
  <si>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</si>
  <si>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</si>
  <si>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</si>
  <si>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</si>
  <si>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</si>
  <si>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</si>
  <si>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</si>
  <si>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</si>
  <si>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</si>
  <si>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</si>
  <si>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</si>
  <si>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</si>
  <si>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</si>
  <si>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</si>
  <si>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</si>
  <si>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</si>
  <si>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</si>
  <si>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</si>
  <si>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</si>
  <si>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</si>
  <si>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</si>
  <si>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</si>
  <si>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</si>
  <si>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</si>
  <si>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</si>
  <si>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</si>
  <si>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</si>
  <si>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</si>
  <si>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</si>
  <si>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</si>
  <si>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</si>
  <si>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</si>
  <si>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</si>
  <si>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</si>
  <si>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</si>
  <si>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</si>
  <si>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</si>
  <si>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</si>
  <si>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</si>
  <si>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</si>
  <si>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</si>
  <si>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</si>
  <si>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</si>
  <si>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</si>
  <si>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</si>
  <si>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</si>
  <si>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</si>
  <si>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</si>
  <si>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</si>
  <si>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</si>
  <si>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</si>
  <si>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</si>
  <si>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</si>
  <si>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</si>
  <si>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</si>
  <si>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</si>
  <si>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</si>
  <si>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</si>
  <si>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</si>
  <si>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</si>
  <si>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</si>
  <si>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</si>
  <si>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</si>
  <si>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</si>
  <si>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</si>
  <si>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</si>
  <si>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</si>
  <si>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</si>
  <si>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</si>
  <si>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</si>
  <si>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</si>
  <si>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</si>
  <si>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</si>
  <si>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</si>
  <si>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</si>
  <si>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</si>
  <si>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</si>
  <si>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</si>
  <si>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</si>
  <si>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</si>
  <si>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</si>
  <si>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</si>
  <si>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</si>
  <si>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</si>
  <si>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</si>
  <si>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</si>
  <si>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</si>
  <si>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</si>
  <si>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</si>
  <si>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</si>
  <si>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</si>
  <si>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</si>
  <si>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</si>
  <si>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</si>
  <si>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</si>
  <si>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</si>
  <si>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</si>
  <si>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</si>
  <si>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</si>
  <si>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</si>
  <si>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</si>
  <si>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</si>
  <si>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</si>
  <si>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</si>
  <si>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</si>
  <si>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</si>
  <si>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</si>
  <si>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</si>
  <si>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</si>
  <si>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</si>
  <si>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</si>
  <si>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</si>
  <si>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</si>
  <si>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</si>
  <si>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</si>
  <si>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</si>
  <si>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</si>
  <si>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</si>
  <si>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</si>
  <si>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</si>
  <si>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</si>
  <si>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</si>
  <si>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</si>
  <si>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</si>
  <si>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</si>
  <si>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</si>
  <si>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</si>
  <si>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</si>
  <si>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</si>
  <si>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</si>
  <si>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</si>
  <si>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</si>
  <si>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</si>
  <si>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</si>
  <si>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</si>
  <si>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</si>
  <si>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</si>
  <si>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</si>
  <si>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</si>
  <si>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</si>
  <si>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</si>
  <si>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</si>
  <si>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</si>
  <si>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</si>
  <si>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</si>
  <si>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</si>
  <si>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</si>
  <si>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</si>
  <si>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</si>
  <si>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</si>
  <si>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</si>
  <si>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</si>
  <si>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</si>
  <si>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</si>
  <si>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</si>
  <si>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</si>
  <si>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</si>
  <si>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</si>
  <si>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</si>
  <si>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</si>
  <si>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</si>
  <si>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</si>
  <si>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</si>
  <si>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</si>
  <si>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</si>
  <si>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</si>
  <si>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</si>
  <si>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</si>
  <si>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</si>
  <si>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</si>
  <si>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</si>
  <si>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</si>
  <si>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</si>
  <si>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</si>
  <si>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</si>
  <si>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</si>
  <si>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</si>
  <si>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</si>
  <si>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</si>
  <si>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</si>
  <si>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</si>
  <si>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</si>
  <si>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</si>
  <si>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</si>
  <si>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</si>
  <si>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</si>
  <si>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</si>
  <si>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</si>
  <si>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</si>
  <si>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</si>
  <si>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</si>
  <si>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</si>
  <si>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</si>
  <si>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</si>
  <si>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</si>
  <si>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</si>
  <si>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</si>
  <si>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</si>
  <si>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</si>
  <si>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</si>
  <si>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</si>
  <si>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</si>
  <si>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</si>
  <si>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</si>
  <si>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</si>
  <si>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</si>
  <si>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</si>
  <si>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</si>
  <si>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</si>
  <si>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</si>
  <si>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</si>
  <si>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</si>
  <si>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</si>
  <si>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</si>
  <si>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</si>
  <si>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</si>
  <si>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</si>
  <si>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</si>
  <si>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</si>
  <si>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</si>
  <si>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</si>
  <si>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</si>
  <si>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</si>
  <si>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</si>
  <si>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</si>
  <si>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</si>
  <si>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</si>
  <si>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</si>
  <si>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</si>
  <si>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</si>
  <si>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</si>
  <si>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</si>
  <si>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</si>
  <si>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</si>
  <si>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</si>
  <si>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</si>
  <si>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</si>
  <si>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</si>
  <si>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</si>
  <si>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</si>
  <si>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</si>
  <si>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</si>
  <si>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</si>
  <si>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</si>
  <si>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</si>
  <si>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</si>
  <si>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</si>
  <si>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</si>
  <si>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</si>
  <si>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</si>
  <si>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</si>
  <si>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</si>
  <si>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</si>
  <si>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</si>
  <si>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</si>
  <si>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</si>
  <si>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</si>
  <si>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</si>
  <si>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</si>
  <si>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</si>
  <si>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</si>
  <si>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</si>
  <si>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</si>
  <si>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</si>
  <si>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</si>
  <si>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</si>
  <si>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</si>
  <si>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</si>
  <si>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</si>
  <si>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</si>
  <si>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</si>
  <si>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</si>
  <si>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</si>
  <si>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</si>
  <si>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</si>
  <si>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</si>
  <si>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</si>
  <si>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</si>
  <si>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</si>
  <si>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</si>
  <si>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</si>
  <si>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</si>
  <si>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</si>
  <si>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</si>
  <si>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</si>
  <si>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</si>
  <si>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</si>
  <si>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</si>
  <si>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</si>
  <si>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</si>
  <si>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</si>
  <si>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</si>
  <si>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</si>
  <si>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</si>
  <si>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</si>
  <si>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</si>
  <si>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</si>
  <si>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</si>
  <si>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</si>
  <si>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</si>
  <si>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</si>
  <si>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</si>
  <si>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</si>
  <si>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</si>
  <si>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</si>
  <si>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</si>
  <si>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</si>
  <si>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</si>
  <si>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</si>
  <si>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</si>
  <si>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</si>
  <si>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</si>
  <si>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</si>
  <si>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</si>
  <si>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</si>
  <si>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</si>
  <si>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</si>
  <si>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</si>
  <si>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</si>
  <si>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</si>
  <si>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</si>
  <si>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</si>
  <si>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</si>
  <si>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</si>
  <si>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</si>
  <si>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</si>
  <si>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</si>
  <si>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</si>
  <si>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</si>
  <si>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</si>
  <si>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</si>
  <si>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</si>
  <si>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</si>
  <si>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</si>
  <si>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</si>
  <si>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</si>
  <si>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</si>
  <si>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</si>
  <si>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</si>
  <si>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</si>
  <si>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</si>
  <si>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</si>
  <si>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</si>
  <si>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</si>
  <si>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</si>
  <si>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</si>
  <si>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</si>
  <si>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</si>
  <si>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</si>
  <si>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</si>
  <si>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</si>
  <si>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</si>
  <si>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</si>
  <si>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</si>
  <si>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</si>
  <si>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</si>
  <si>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</si>
  <si>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</si>
  <si>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</si>
  <si>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</si>
  <si>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</si>
  <si>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</si>
  <si>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</si>
  <si>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</si>
  <si>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</si>
  <si>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</si>
  <si>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</si>
  <si>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</si>
  <si>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</si>
  <si>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</si>
  <si>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</si>
  <si>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</si>
  <si>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</si>
  <si>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</si>
  <si>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</si>
  <si>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</si>
  <si>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</si>
  <si>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</si>
  <si>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</si>
  <si>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</si>
  <si>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</si>
  <si>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</si>
  <si>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</si>
  <si>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</si>
  <si>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</si>
  <si>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</si>
  <si>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</si>
  <si>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</si>
  <si>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</si>
  <si>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</si>
  <si>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</si>
  <si>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</si>
  <si>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</si>
  <si>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</si>
  <si>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</si>
  <si>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</si>
  <si>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</si>
  <si>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</si>
  <si>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</si>
  <si>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</si>
  <si>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</si>
  <si>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</si>
  <si>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</si>
  <si>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</si>
  <si>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</si>
  <si>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</si>
  <si>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</si>
  <si>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</si>
  <si>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</si>
  <si>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</si>
  <si>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</si>
  <si>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</si>
  <si>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</si>
  <si>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</si>
  <si>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</si>
  <si>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</si>
  <si>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</si>
  <si>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</si>
  <si>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</si>
  <si>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</si>
  <si>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</si>
  <si>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</si>
  <si>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</si>
  <si>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</si>
  <si>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</si>
  <si>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</si>
  <si>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</si>
  <si>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</si>
  <si>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</si>
  <si>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</si>
  <si>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</si>
  <si>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</si>
  <si>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</si>
  <si>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</si>
  <si>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</si>
  <si>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</si>
  <si>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</si>
  <si>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</si>
  <si>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</si>
  <si>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</si>
  <si>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</si>
  <si>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</si>
  <si>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</si>
  <si>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</si>
  <si>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</si>
  <si>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</si>
  <si>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</si>
  <si>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</si>
  <si>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</si>
  <si>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</si>
  <si>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</si>
  <si>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</si>
  <si>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</si>
  <si>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</si>
  <si>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</si>
  <si>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</si>
  <si>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</si>
  <si>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</si>
  <si>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</si>
  <si>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</si>
  <si>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</si>
  <si>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</si>
  <si>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</si>
  <si>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</si>
  <si>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</si>
  <si>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</si>
  <si>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</si>
  <si>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</si>
  <si>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</si>
  <si>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</si>
  <si>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</si>
  <si>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</si>
  <si>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</si>
  <si>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</si>
  <si>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</si>
  <si>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</si>
  <si>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</si>
  <si>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</si>
  <si>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</si>
  <si>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</si>
  <si>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</si>
  <si>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</si>
  <si>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</si>
  <si>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</si>
  <si>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</si>
  <si>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</si>
  <si>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</si>
  <si>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</si>
  <si>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</si>
  <si>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</si>
  <si>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</si>
  <si>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</si>
  <si>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</si>
  <si>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</si>
  <si>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</si>
  <si>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</si>
  <si>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</si>
  <si>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</si>
  <si>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</si>
  <si>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</si>
  <si>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</si>
  <si>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</si>
  <si>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</si>
  <si>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</si>
  <si>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</si>
  <si>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</si>
  <si>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</si>
  <si>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</si>
  <si>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</si>
  <si>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</si>
  <si>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</si>
  <si>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</si>
  <si>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</si>
  <si>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</si>
  <si>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</si>
  <si>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</si>
  <si>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</si>
  <si>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</si>
  <si>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</si>
  <si>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</si>
  <si>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</si>
  <si>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</si>
  <si>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</si>
  <si>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</si>
  <si>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</si>
  <si>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</si>
  <si>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</si>
  <si>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</si>
  <si>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</si>
  <si>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</si>
  <si>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</si>
  <si>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</si>
  <si>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</si>
  <si>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</si>
  <si>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</si>
  <si>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</si>
  <si>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</si>
  <si>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</si>
  <si>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</si>
  <si>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</si>
  <si>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</si>
  <si>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</si>
  <si>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</si>
  <si>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</si>
  <si>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</si>
  <si>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</si>
  <si>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</si>
  <si>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</si>
  <si>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</si>
  <si>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</si>
  <si>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</si>
  <si>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</si>
  <si>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</si>
  <si>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</si>
  <si>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</si>
  <si>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</si>
  <si>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</si>
  <si>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</si>
  <si>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</si>
  <si>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</si>
  <si>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</si>
  <si>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</si>
  <si>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</si>
  <si>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</si>
  <si>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</si>
  <si>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</si>
  <si>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</si>
  <si>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</si>
  <si>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</si>
  <si>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</si>
  <si>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</si>
  <si>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</si>
  <si>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</si>
  <si>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</si>
  <si>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</si>
  <si>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</si>
  <si>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</si>
  <si>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</si>
  <si>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</si>
  <si>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</si>
  <si>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</si>
  <si>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</si>
  <si>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</si>
  <si>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</si>
  <si>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</si>
  <si>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</si>
  <si>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</si>
  <si>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</si>
  <si>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</si>
  <si>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</si>
  <si>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</si>
  <si>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</si>
  <si>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</si>
  <si>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</si>
  <si>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</si>
  <si>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</si>
  <si>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</si>
  <si>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</si>
  <si>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</si>
  <si>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</si>
  <si>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</si>
  <si>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</si>
  <si>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</si>
  <si>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</si>
  <si>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</si>
  <si>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</si>
  <si>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</si>
  <si>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</si>
  <si>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</si>
  <si>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</si>
  <si>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</si>
  <si>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</si>
  <si>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</si>
  <si>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</si>
  <si>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</si>
  <si>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</si>
  <si>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</si>
  <si>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</si>
  <si>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</si>
  <si>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</si>
  <si>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</si>
  <si>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</si>
  <si>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</si>
  <si>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</si>
  <si>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</si>
  <si>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</si>
  <si>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</si>
  <si>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</si>
  <si>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</si>
  <si>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</si>
  <si>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</si>
  <si>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</si>
  <si>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</si>
  <si>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</si>
  <si>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</si>
  <si>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</si>
  <si>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</si>
  <si>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</si>
  <si>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</si>
  <si>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</si>
  <si>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</si>
  <si>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</si>
  <si>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</si>
  <si>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</si>
  <si>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</si>
  <si>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</si>
  <si>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</si>
  <si>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</si>
  <si>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</si>
  <si>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</si>
  <si>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</si>
  <si>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</si>
  <si>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</si>
  <si>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</si>
  <si>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</si>
  <si>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</si>
  <si>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</si>
  <si>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</si>
  <si>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</si>
  <si>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</si>
  <si>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</si>
  <si>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</si>
  <si>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</si>
  <si>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</si>
  <si>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</si>
  <si>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</si>
  <si>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</si>
  <si>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</si>
  <si>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</si>
  <si>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</si>
  <si>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</si>
  <si>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</si>
  <si>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</si>
  <si>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</si>
  <si>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</si>
  <si>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</si>
  <si>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</si>
  <si>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</si>
  <si>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</si>
  <si>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</si>
  <si>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</si>
  <si>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</si>
  <si>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</si>
  <si>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</si>
  <si>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</si>
  <si>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</si>
  <si>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</si>
  <si>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</si>
  <si>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</si>
  <si>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</si>
  <si>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</si>
  <si>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</si>
  <si>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</si>
  <si>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</si>
  <si>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</si>
  <si>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</si>
  <si>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</si>
  <si>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</si>
  <si>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</si>
  <si>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</si>
  <si>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</si>
  <si>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</si>
  <si>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</si>
  <si>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</si>
  <si>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</si>
  <si>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</si>
  <si>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</si>
  <si>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</si>
  <si>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</si>
  <si>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</si>
  <si>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</si>
  <si>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</si>
  <si>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</si>
  <si>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</si>
  <si>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</si>
  <si>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</si>
  <si>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</si>
  <si>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</si>
  <si>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</si>
  <si>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</si>
  <si>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</si>
  <si>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</si>
  <si>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</si>
  <si>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</si>
  <si>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</si>
  <si>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</si>
  <si>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</si>
  <si>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</si>
  <si>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</si>
  <si>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</si>
  <si>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</si>
  <si>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</si>
  <si>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</si>
  <si>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</si>
  <si>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</si>
  <si>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</si>
  <si>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</si>
  <si>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</si>
  <si>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</si>
  <si>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</si>
  <si>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</si>
  <si>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</si>
  <si>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</si>
  <si>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</si>
  <si>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</si>
  <si>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</si>
  <si>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</si>
  <si>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</si>
  <si>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</si>
  <si>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</si>
  <si>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</si>
  <si>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</si>
  <si>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</si>
  <si>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</si>
  <si>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</si>
  <si>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</si>
  <si>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</si>
  <si>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</si>
  <si>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</si>
  <si>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</si>
  <si>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</si>
  <si>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</si>
  <si>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</si>
  <si>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</si>
  <si>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</si>
  <si>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</si>
  <si>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</si>
  <si>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</si>
  <si>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</si>
  <si>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</si>
  <si>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</si>
  <si>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</si>
  <si>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</si>
  <si>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</si>
  <si>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</si>
  <si>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</si>
  <si>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</si>
  <si>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</si>
  <si>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</si>
  <si>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</si>
  <si>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</si>
  <si>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</si>
  <si>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</si>
  <si>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</si>
  <si>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</si>
  <si>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</si>
  <si>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</si>
  <si>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</si>
  <si>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</si>
  <si>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</si>
  <si>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</si>
  <si>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</si>
  <si>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</si>
  <si>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</si>
  <si>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</si>
  <si>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</si>
  <si>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</si>
  <si>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</si>
  <si>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</si>
  <si>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</si>
  <si>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</si>
  <si>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</si>
  <si>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</si>
  <si>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</si>
  <si>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</si>
  <si>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</si>
  <si>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</si>
  <si>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</si>
  <si>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</si>
  <si>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</si>
  <si>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</si>
  <si>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</si>
  <si>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</si>
  <si>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</si>
  <si>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</si>
  <si>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</si>
  <si>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</si>
  <si>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</si>
  <si>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</si>
  <si>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</si>
  <si>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</si>
  <si>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</si>
  <si>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</si>
  <si>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</si>
  <si>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</si>
  <si>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</si>
  <si>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</si>
  <si>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</si>
  <si>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</si>
  <si>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</si>
  <si>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</si>
  <si>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</si>
  <si>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</si>
  <si>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</si>
  <si>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</si>
  <si>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</si>
  <si>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</si>
  <si>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</si>
  <si>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</si>
  <si>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</si>
  <si>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</si>
  <si>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</si>
  <si>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</si>
  <si>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</si>
  <si>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</si>
  <si>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</si>
  <si>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</si>
  <si>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</si>
  <si>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</si>
  <si>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</si>
  <si>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</si>
  <si>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</si>
  <si>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</si>
  <si>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</si>
  <si>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</si>
  <si>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</si>
  <si>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</si>
  <si>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</si>
  <si>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</si>
  <si>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</si>
  <si>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</si>
  <si>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</si>
  <si>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</si>
  <si>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</si>
  <si>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</si>
  <si>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</si>
  <si>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</si>
  <si>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</si>
  <si>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</si>
  <si>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</si>
  <si>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</si>
  <si>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</si>
  <si>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</si>
  <si>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</si>
  <si>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</si>
  <si>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</si>
  <si>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</si>
  <si>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</si>
  <si>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</si>
  <si>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</si>
  <si>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</si>
  <si>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</si>
  <si>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</si>
  <si>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</si>
  <si>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</si>
  <si>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</si>
  <si>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</si>
  <si>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</si>
  <si>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</si>
  <si>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</si>
  <si>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</si>
  <si>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</si>
  <si>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</si>
  <si>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</si>
  <si>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</si>
  <si>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</si>
  <si>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</si>
  <si>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</si>
  <si>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</si>
  <si>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</si>
  <si>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</si>
  <si>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</si>
  <si>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</si>
  <si>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</si>
  <si>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</si>
  <si>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</si>
  <si>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</si>
  <si>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</si>
  <si>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</si>
  <si>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</si>
  <si>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</si>
  <si>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</si>
  <si>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</si>
  <si>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</si>
  <si>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</si>
  <si>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</si>
  <si>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</si>
  <si>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</si>
  <si>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</si>
  <si>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</si>
  <si>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</si>
  <si>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</si>
  <si>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</si>
  <si>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</si>
  <si>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</si>
  <si>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</si>
  <si>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</si>
  <si>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</si>
  <si>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</si>
  <si>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</si>
  <si>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</si>
  <si>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</si>
  <si>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</si>
  <si>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</si>
  <si>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</si>
  <si>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</si>
  <si>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</si>
  <si>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</si>
  <si>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</si>
  <si>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</si>
  <si>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</si>
  <si>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</si>
  <si>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</si>
  <si>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</si>
  <si>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</si>
  <si>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</si>
  <si>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</si>
  <si>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</si>
  <si>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</si>
  <si>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</si>
  <si>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</si>
  <si>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</si>
  <si>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</si>
  <si>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</si>
  <si>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</si>
  <si>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</si>
  <si>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</si>
  <si>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</si>
  <si>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</si>
  <si>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</si>
  <si>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</si>
  <si>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</si>
  <si>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</si>
  <si>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</si>
  <si>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</si>
  <si>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</si>
  <si>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</si>
  <si>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</si>
  <si>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</si>
  <si>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</si>
  <si>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</si>
  <si>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</si>
  <si>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</si>
  <si>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</si>
  <si>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</si>
  <si>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</si>
  <si>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</si>
  <si>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</si>
  <si>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</si>
  <si>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</si>
  <si>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</si>
  <si>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</si>
  <si>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</si>
  <si>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</si>
  <si>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</si>
  <si>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</si>
  <si>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</si>
  <si>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</si>
  <si>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</si>
  <si>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</si>
  <si>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</si>
  <si>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</si>
  <si>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</si>
  <si>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</si>
  <si>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</si>
  <si>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</si>
  <si>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</si>
  <si>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</si>
  <si>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</si>
  <si>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</si>
  <si>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</si>
  <si>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</si>
  <si>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</si>
  <si>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</si>
  <si>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</si>
  <si>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</si>
  <si>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</si>
  <si>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</si>
  <si>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</si>
  <si>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</si>
  <si>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</si>
  <si>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</si>
  <si>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</si>
  <si>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</si>
  <si>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</si>
  <si>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</si>
  <si>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</si>
  <si>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</si>
  <si>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</si>
  <si>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</si>
  <si>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</si>
  <si>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</si>
  <si>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</si>
  <si>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</si>
  <si>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</si>
  <si>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</si>
  <si>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</si>
  <si>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</si>
  <si>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</si>
  <si>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</si>
  <si>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</si>
  <si>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</si>
  <si>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</si>
  <si>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</si>
  <si>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</si>
  <si>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</si>
  <si>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</si>
  <si>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</si>
  <si>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</si>
  <si>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</si>
  <si>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</si>
  <si>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</si>
  <si>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</si>
  <si>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</si>
  <si>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</si>
  <si>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</si>
  <si>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</si>
  <si>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</si>
  <si>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</si>
  <si>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</si>
  <si>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</si>
  <si>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</si>
  <si>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</si>
  <si>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</si>
  <si>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</si>
  <si>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</si>
  <si>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</si>
  <si>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</si>
  <si>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</si>
  <si>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</si>
  <si>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</si>
  <si>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</si>
  <si>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</si>
  <si>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</si>
  <si>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</si>
  <si>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</si>
  <si>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</si>
  <si>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</si>
  <si>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</si>
  <si>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</si>
  <si>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</si>
  <si>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</si>
  <si>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</si>
  <si>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</si>
  <si>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</si>
  <si>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</si>
  <si>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</si>
  <si>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</si>
  <si>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</si>
  <si>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</si>
  <si>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</si>
  <si>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</si>
  <si>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</si>
  <si>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</si>
  <si>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</si>
  <si>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</si>
  <si>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</si>
  <si>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</si>
  <si>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</si>
  <si>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</si>
  <si>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</si>
  <si>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</si>
  <si>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</si>
  <si>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</si>
  <si>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</si>
  <si>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</si>
  <si>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</si>
  <si>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</si>
  <si>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</si>
  <si>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</si>
  <si>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</si>
  <si>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</si>
  <si>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</si>
  <si>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</si>
  <si>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</si>
  <si>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</si>
  <si>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</si>
  <si>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</si>
  <si>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</si>
  <si>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</si>
  <si>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</si>
  <si>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</si>
  <si>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</si>
  <si>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</si>
  <si>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</si>
  <si>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</si>
  <si>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</si>
  <si>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</si>
  <si>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</si>
  <si>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</si>
  <si>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</si>
  <si>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</si>
  <si>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</si>
  <si>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</si>
  <si>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</si>
  <si>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</si>
  <si>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</si>
  <si>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</si>
  <si>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</si>
  <si>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</si>
  <si>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</si>
  <si>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</si>
  <si>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</si>
  <si>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</si>
  <si>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</si>
  <si>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</si>
  <si>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</si>
  <si>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</si>
  <si>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</si>
  <si>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</si>
  <si>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</si>
  <si>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</si>
  <si>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</si>
  <si>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</si>
  <si>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</si>
  <si>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</si>
  <si>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</si>
  <si>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</si>
  <si>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</si>
  <si>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</si>
  <si>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</si>
  <si>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</si>
  <si>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</si>
  <si>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</si>
  <si>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</si>
  <si>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</si>
  <si>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</si>
  <si>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</si>
  <si>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</si>
  <si>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</si>
  <si>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</si>
  <si>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</si>
  <si>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</si>
  <si>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</si>
  <si>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</si>
  <si>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</si>
  <si>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</si>
  <si>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</si>
  <si>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</si>
  <si>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</si>
  <si>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</si>
  <si>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</si>
  <si>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</si>
  <si>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</si>
  <si>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</si>
  <si>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</si>
  <si>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</si>
  <si>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</si>
  <si>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</si>
  <si>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</si>
  <si>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</si>
  <si>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</si>
  <si>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</si>
  <si>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</si>
  <si>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</si>
  <si>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</si>
  <si>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</si>
  <si>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</si>
  <si>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</si>
  <si>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</si>
  <si>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</si>
  <si>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</si>
  <si>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</si>
  <si>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</si>
  <si>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</si>
  <si>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</si>
  <si>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</si>
  <si>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</si>
  <si>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</si>
  <si>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</si>
  <si>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</si>
  <si>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</si>
  <si>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</si>
  <si>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</si>
  <si>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</si>
  <si>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</si>
  <si>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</si>
  <si>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</si>
  <si>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</si>
  <si>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</si>
  <si>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</si>
  <si>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</si>
  <si>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</si>
  <si>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</si>
  <si>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</si>
  <si>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</si>
  <si>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</si>
  <si>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</si>
  <si>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</si>
  <si>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</si>
  <si>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</si>
  <si>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</si>
  <si>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</si>
  <si>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</si>
  <si>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</si>
  <si>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</si>
  <si>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</si>
  <si>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</si>
  <si>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</si>
  <si>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</si>
  <si>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</si>
  <si>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</si>
  <si>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</si>
  <si>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</si>
  <si>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</si>
  <si>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</si>
  <si>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</si>
  <si>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</si>
  <si>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</si>
  <si>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</si>
  <si>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</si>
  <si>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</si>
  <si>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</si>
  <si>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</si>
  <si>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</si>
  <si>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</si>
  <si>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</si>
  <si>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</si>
  <si>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</si>
  <si>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</si>
  <si>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</si>
  <si>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</si>
  <si>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</si>
  <si>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</si>
  <si>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</si>
  <si>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</si>
  <si>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</si>
  <si>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</si>
  <si>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</si>
  <si>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</si>
  <si>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</si>
  <si>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</si>
  <si>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</si>
  <si>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</si>
  <si>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</si>
  <si>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</si>
  <si>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</si>
  <si>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</si>
  <si>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</si>
  <si>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</si>
  <si>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</si>
  <si>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</si>
  <si>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</si>
  <si>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</si>
  <si>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</si>
  <si>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</si>
  <si>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</si>
  <si>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</si>
  <si>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</si>
  <si>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</si>
  <si>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</si>
  <si>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</si>
  <si>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</si>
  <si>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</si>
  <si>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</si>
  <si>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</si>
  <si>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</si>
  <si>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</si>
  <si>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</si>
  <si>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</si>
  <si>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</si>
  <si>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</si>
  <si>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</si>
  <si>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</si>
  <si>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</si>
  <si>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</si>
  <si>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</si>
  <si>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</si>
  <si>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</si>
  <si>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</si>
  <si>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</si>
  <si>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</si>
  <si>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</si>
  <si>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</si>
  <si>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</si>
  <si>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</si>
  <si>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</si>
  <si>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</si>
  <si>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</si>
  <si>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</si>
  <si>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</si>
  <si>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</si>
  <si>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</si>
  <si>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</si>
  <si>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</si>
  <si>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</si>
  <si>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</si>
  <si>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</si>
  <si>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</si>
  <si>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</si>
  <si>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</si>
  <si>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</si>
  <si>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</si>
  <si>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</si>
  <si>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</si>
  <si>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</si>
  <si>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</si>
  <si>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</si>
  <si>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</si>
  <si>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</si>
  <si>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</si>
  <si>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</si>
  <si>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</si>
  <si>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</si>
  <si>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</si>
  <si>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</si>
  <si>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</si>
  <si>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</si>
  <si>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</si>
  <si>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</si>
  <si>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</si>
  <si>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</si>
  <si>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</si>
  <si>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</si>
  <si>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</si>
  <si>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</si>
  <si>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</si>
  <si>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</si>
  <si>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</si>
  <si>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</si>
  <si>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</si>
  <si>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</si>
  <si>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</si>
  <si>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</si>
  <si>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</si>
  <si>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</si>
  <si>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</si>
  <si>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</si>
  <si>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</si>
  <si>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</si>
  <si>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</si>
  <si>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</si>
  <si>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</si>
  <si>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</si>
  <si>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</si>
  <si>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</si>
  <si>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</si>
  <si>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</si>
  <si>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</si>
  <si>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</si>
  <si>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</si>
  <si>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</si>
  <si>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</si>
  <si>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</si>
  <si>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</si>
  <si>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</si>
  <si>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</si>
  <si>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</si>
  <si>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</si>
  <si>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</si>
  <si>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</si>
  <si>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</si>
  <si>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</si>
  <si>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</si>
  <si>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</si>
  <si>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</si>
  <si>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</si>
  <si>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</si>
  <si>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</si>
  <si>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</si>
  <si>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</si>
  <si>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</si>
  <si>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</si>
  <si>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</si>
  <si>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</si>
  <si>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</si>
  <si>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</si>
  <si>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</si>
  <si>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</si>
  <si>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</si>
  <si>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</si>
  <si>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</si>
  <si>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</si>
  <si>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</si>
  <si>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</si>
  <si>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</si>
  <si>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</si>
  <si>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</si>
  <si>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</si>
  <si>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</si>
  <si>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</si>
  <si>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</si>
  <si>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</si>
  <si>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</si>
  <si>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</si>
  <si>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</si>
  <si>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</si>
  <si>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</si>
  <si>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</si>
  <si>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</si>
  <si>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</si>
  <si>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</si>
  <si>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</si>
  <si>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</si>
  <si>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</si>
  <si>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</si>
  <si>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</si>
  <si>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</si>
  <si>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</si>
  <si>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</si>
  <si>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</si>
  <si>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</si>
  <si>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</si>
  <si>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</si>
  <si>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</si>
  <si>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</si>
  <si>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</si>
  <si>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</si>
  <si>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</si>
  <si>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</si>
  <si>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</si>
  <si>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</si>
  <si>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</si>
  <si>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</si>
  <si>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</si>
  <si>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</si>
  <si>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</si>
  <si>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</si>
  <si>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</si>
  <si>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</si>
  <si>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</si>
  <si>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</si>
  <si>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</si>
  <si>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</si>
  <si>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</si>
  <si>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</si>
  <si>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</si>
  <si>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</si>
  <si>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</si>
  <si>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</si>
  <si>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</si>
  <si>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</si>
  <si>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</si>
  <si>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</si>
  <si>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</si>
  <si>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</si>
  <si>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</si>
  <si>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</si>
  <si>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</si>
  <si>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</si>
  <si>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</si>
  <si>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</si>
  <si>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</si>
  <si>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</si>
  <si>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</si>
  <si>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</si>
  <si>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</si>
  <si>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</si>
  <si>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</si>
  <si>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</si>
  <si>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</si>
  <si>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</si>
  <si>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</si>
  <si>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</si>
  <si>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</si>
  <si>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</si>
  <si>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</si>
  <si>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</si>
  <si>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</si>
  <si>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</si>
  <si>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</si>
  <si>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</si>
  <si>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</si>
  <si>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</si>
  <si>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</si>
  <si>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</si>
  <si>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</si>
  <si>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</si>
  <si>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</si>
  <si>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</si>
  <si>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</si>
  <si>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</si>
  <si>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</si>
  <si>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</si>
  <si>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</si>
  <si>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</si>
  <si>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</si>
  <si>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</si>
  <si>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</si>
  <si>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</si>
  <si>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</si>
  <si>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</si>
  <si>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</si>
  <si>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</si>
  <si>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</si>
  <si>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</si>
  <si>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</si>
  <si>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</si>
  <si>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</si>
  <si>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</si>
  <si>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</si>
  <si>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</si>
  <si>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</si>
  <si>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</si>
  <si>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</si>
  <si>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</si>
  <si>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</si>
  <si>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</si>
  <si>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</si>
  <si>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</si>
  <si>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</si>
  <si>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</si>
  <si>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</si>
  <si>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</si>
  <si>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</si>
  <si>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</si>
  <si>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</si>
  <si>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</si>
  <si>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</si>
  <si>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</si>
  <si>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</si>
  <si>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</si>
  <si>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</si>
  <si>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</si>
  <si>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</si>
  <si>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</si>
  <si>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</si>
  <si>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</si>
  <si>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</si>
  <si>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</si>
  <si>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</si>
  <si>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</si>
  <si>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</si>
  <si>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</si>
  <si>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</si>
  <si>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</si>
  <si>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</si>
  <si>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</si>
  <si>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</si>
  <si>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</si>
  <si>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</si>
  <si>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</si>
  <si>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</si>
  <si>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</si>
  <si>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</si>
  <si>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</si>
  <si>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</si>
  <si>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</si>
  <si>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</si>
  <si>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</si>
  <si>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</si>
  <si>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</si>
  <si>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</si>
  <si>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</si>
  <si>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</si>
  <si>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</si>
  <si>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</si>
  <si>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</si>
  <si>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</si>
  <si>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</si>
  <si>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</si>
  <si>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</si>
  <si>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</si>
  <si>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</si>
  <si>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</si>
  <si>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</si>
  <si>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</si>
  <si>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</si>
  <si>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</si>
  <si>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</si>
  <si>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</si>
  <si>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</si>
  <si>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</si>
  <si>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</si>
  <si>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</si>
  <si>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</si>
  <si>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</si>
  <si>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</si>
  <si>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</si>
  <si>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</si>
  <si>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</si>
  <si>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</si>
  <si>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</si>
  <si>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</si>
  <si>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</si>
  <si>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</si>
  <si>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</si>
  <si>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</si>
  <si>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</si>
  <si>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</si>
  <si>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</si>
  <si>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</si>
  <si>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</si>
  <si>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</si>
  <si>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</si>
  <si>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</si>
  <si>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</si>
  <si>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</si>
  <si>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</si>
  <si>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</si>
  <si>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</si>
  <si>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</si>
  <si>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</si>
  <si>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</si>
  <si>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</si>
  <si>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</si>
  <si>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</si>
  <si>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</si>
  <si>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</si>
  <si>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</si>
  <si>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</si>
  <si>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</si>
  <si>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</si>
  <si>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</si>
  <si>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</si>
  <si>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</si>
  <si>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</si>
  <si>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</si>
  <si>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</si>
  <si>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</si>
  <si>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</si>
  <si>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</si>
  <si>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</si>
  <si>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</si>
  <si>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</si>
  <si>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</si>
  <si>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</si>
  <si>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</si>
  <si>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</si>
  <si>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</si>
  <si>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</si>
  <si>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</si>
  <si>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</si>
  <si>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</si>
  <si>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</si>
  <si>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</si>
  <si>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</si>
  <si>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</si>
  <si>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</si>
  <si>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</si>
  <si>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</si>
  <si>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</si>
  <si>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</si>
  <si>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</si>
  <si>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</si>
  <si>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</si>
  <si>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</si>
  <si>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</si>
  <si>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</si>
  <si>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</si>
  <si>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</si>
  <si>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</si>
  <si>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</si>
  <si>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</si>
  <si>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</si>
  <si>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</si>
  <si>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</si>
  <si>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</si>
  <si>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</si>
  <si>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</si>
  <si>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</si>
  <si>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</si>
  <si>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</si>
  <si>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</si>
  <si>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</si>
  <si>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</si>
  <si>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</si>
  <si>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</si>
  <si>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</si>
  <si>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</si>
  <si>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</si>
  <si>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</si>
  <si>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</si>
  <si>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</si>
  <si>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</si>
  <si>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</si>
  <si>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</si>
  <si>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</si>
  <si>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</si>
  <si>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</si>
  <si>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</si>
  <si>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</si>
  <si>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</si>
  <si>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</si>
  <si>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</si>
  <si>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</si>
  <si>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</si>
  <si>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</si>
  <si>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</si>
  <si>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</si>
  <si>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</si>
  <si>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</si>
  <si>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</si>
  <si>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</si>
  <si>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</si>
  <si>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</si>
  <si>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</si>
  <si>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</si>
  <si>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</si>
  <si>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</si>
  <si>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</si>
  <si>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</si>
  <si>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</si>
  <si>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</si>
  <si>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</si>
  <si>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</si>
  <si>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</si>
  <si>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</si>
  <si>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</si>
  <si>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</si>
  <si>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</si>
  <si>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</si>
  <si>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</si>
  <si>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</si>
  <si>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</si>
  <si>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</si>
  <si>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</si>
  <si>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</si>
  <si>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</si>
  <si>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</si>
  <si>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</si>
  <si>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</si>
  <si>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</si>
  <si>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</si>
  <si>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</si>
  <si>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</si>
  <si>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</si>
  <si>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</si>
  <si>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</si>
  <si>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</si>
  <si>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</si>
  <si>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</si>
  <si>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</si>
  <si>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</si>
  <si>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</si>
  <si>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</si>
  <si>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</si>
  <si>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</si>
  <si>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</si>
  <si>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</si>
  <si>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</si>
  <si>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</si>
  <si>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</si>
  <si>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</si>
  <si>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</si>
  <si>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</si>
  <si>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</si>
  <si>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</si>
  <si>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</si>
  <si>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</si>
  <si>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</si>
  <si>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</si>
  <si>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</si>
  <si>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</si>
  <si>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</si>
  <si>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</si>
  <si>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</si>
  <si>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</si>
  <si>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</si>
  <si>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</si>
  <si>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</si>
  <si>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</si>
  <si>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</si>
  <si>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</si>
  <si>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</si>
  <si>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</si>
  <si>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</si>
  <si>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</si>
  <si>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</si>
  <si>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</si>
  <si>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</si>
  <si>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</si>
  <si>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</si>
  <si>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</si>
  <si>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</si>
  <si>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</si>
  <si>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</si>
  <si>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</si>
  <si>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</si>
  <si>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</si>
  <si>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</si>
  <si>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</si>
  <si>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</si>
  <si>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</si>
  <si>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</si>
  <si>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</si>
  <si>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</si>
  <si>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</si>
  <si>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</si>
  <si>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</si>
  <si>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</si>
  <si>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</si>
  <si>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</si>
  <si>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</si>
  <si>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</si>
  <si>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</si>
  <si>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</si>
  <si>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</si>
  <si>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</si>
  <si>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</si>
  <si>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</si>
  <si>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</si>
  <si>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</si>
  <si>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</si>
  <si>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</si>
  <si>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</si>
  <si>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</si>
  <si>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</si>
  <si>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</si>
  <si>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</si>
  <si>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</si>
  <si>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</si>
  <si>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</si>
  <si>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</si>
  <si>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</si>
  <si>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</si>
  <si>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</si>
  <si>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</si>
  <si>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</si>
  <si>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</si>
  <si>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</si>
  <si>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</si>
  <si>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</si>
  <si>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</si>
  <si>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</si>
  <si>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</si>
  <si>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</si>
  <si>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</si>
  <si>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</si>
  <si>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</si>
  <si>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</si>
  <si>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</si>
  <si>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</si>
  <si>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</si>
  <si>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</si>
  <si>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</si>
  <si>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</si>
  <si>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</si>
  <si>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</si>
  <si>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</si>
  <si>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</si>
  <si>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</si>
  <si>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</si>
  <si>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</si>
  <si>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</si>
  <si>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</si>
  <si>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</si>
  <si>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</si>
  <si>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</si>
  <si>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</si>
  <si>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</si>
  <si>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</si>
  <si>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</si>
  <si>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</si>
  <si>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</si>
  <si>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</si>
  <si>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</si>
  <si>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</si>
  <si>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</si>
  <si>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</si>
  <si>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</si>
  <si>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</si>
  <si>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</si>
  <si>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</si>
  <si>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</si>
  <si>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</si>
  <si>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</si>
  <si>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</si>
  <si>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</si>
  <si>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</si>
  <si>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</si>
  <si>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</si>
  <si>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</si>
  <si>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</si>
  <si>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</si>
  <si>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</si>
  <si>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</si>
  <si>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</si>
  <si>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</si>
  <si>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</si>
  <si>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</si>
  <si>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</si>
  <si>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</si>
  <si>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</si>
  <si>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</si>
  <si>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</si>
  <si>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</si>
  <si>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</si>
  <si>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</si>
  <si>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</si>
  <si>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</si>
  <si>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</si>
  <si>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</si>
  <si>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</si>
  <si>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</si>
  <si>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</si>
  <si>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</si>
  <si>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</si>
  <si>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</si>
  <si>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</si>
  <si>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</si>
  <si>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</si>
  <si>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</si>
  <si>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</si>
  <si>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</si>
  <si>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</si>
  <si>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</si>
  <si>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</si>
  <si>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</si>
  <si>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</si>
  <si>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</si>
  <si>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</si>
  <si>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</si>
  <si>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</si>
  <si>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</si>
  <si>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</si>
  <si>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</si>
  <si>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</si>
  <si>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</si>
  <si>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</si>
  <si>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</si>
  <si>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</si>
  <si>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</si>
  <si>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</si>
  <si>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</si>
  <si>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</si>
  <si>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</si>
  <si>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</si>
  <si>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</si>
  <si>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</si>
  <si>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</si>
  <si>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</si>
  <si>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</si>
  <si>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</si>
  <si>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</si>
  <si>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</si>
  <si>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</si>
  <si>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</si>
  <si>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</si>
  <si>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</si>
  <si>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</si>
  <si>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</si>
  <si>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</si>
  <si>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</si>
  <si>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</si>
  <si>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</si>
  <si>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</si>
  <si>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</si>
  <si>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</si>
  <si>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</si>
  <si>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</si>
  <si>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</si>
  <si>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</si>
  <si>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</si>
  <si>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</si>
  <si>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</si>
  <si>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</si>
  <si>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</si>
  <si>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</si>
  <si>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</si>
  <si>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</si>
  <si>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</si>
  <si>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</si>
  <si>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</si>
  <si>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</si>
  <si>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</si>
  <si>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</si>
  <si>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</si>
  <si>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</si>
  <si>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</si>
  <si>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</si>
  <si>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</si>
  <si>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</si>
  <si>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</si>
  <si>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</si>
  <si>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</si>
  <si>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</si>
  <si>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</si>
  <si>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</si>
  <si>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</si>
  <si>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</si>
  <si>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</si>
  <si>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</si>
  <si>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</si>
  <si>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</si>
  <si>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</si>
  <si>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</si>
  <si>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</si>
  <si>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</si>
  <si>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</si>
  <si>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</si>
  <si>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</si>
  <si>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</si>
  <si>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</si>
  <si>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</si>
  <si>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</si>
  <si>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</si>
  <si>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</si>
  <si>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</si>
  <si>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</si>
  <si>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</si>
  <si>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</si>
  <si>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</si>
  <si>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</si>
  <si>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</si>
  <si>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</si>
  <si>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</si>
  <si>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</si>
  <si>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</si>
  <si>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</si>
  <si>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</si>
  <si>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</si>
  <si>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</si>
  <si>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</si>
  <si>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</si>
  <si>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</si>
  <si>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</si>
  <si>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</si>
  <si>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</si>
  <si>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</si>
  <si>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</si>
  <si>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</si>
  <si>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</si>
  <si>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</si>
  <si>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</si>
  <si>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</si>
  <si>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</si>
  <si>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</si>
  <si>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</si>
  <si>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</si>
  <si>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</si>
  <si>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</si>
  <si>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</si>
  <si>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</si>
  <si>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</si>
  <si>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</si>
  <si>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</si>
  <si>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</si>
  <si>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</si>
  <si>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</si>
  <si>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</si>
  <si>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</si>
  <si>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</si>
  <si>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</si>
  <si>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</si>
  <si>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</si>
  <si>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</si>
  <si>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</si>
  <si>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</si>
  <si>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</si>
  <si>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</si>
  <si>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</si>
  <si>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</si>
  <si>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</si>
  <si>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</si>
  <si>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</si>
  <si>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</si>
  <si>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</si>
  <si>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</si>
  <si>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</si>
  <si>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</si>
  <si>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</si>
  <si>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</si>
  <si>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</si>
  <si>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</si>
  <si>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</si>
  <si>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</si>
  <si>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</si>
  <si>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</si>
  <si>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</si>
  <si>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</si>
  <si>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</si>
  <si>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</si>
  <si>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</si>
  <si>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</si>
  <si>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</si>
  <si>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</si>
  <si>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</si>
  <si>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</si>
  <si>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</si>
  <si>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</si>
  <si>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</si>
  <si>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</si>
  <si>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</si>
  <si>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</si>
  <si>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</si>
  <si>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</si>
  <si>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</si>
  <si>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</si>
  <si>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</si>
  <si>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</si>
  <si>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</si>
  <si>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</si>
  <si>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</si>
  <si>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</si>
  <si>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</si>
  <si>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</si>
  <si>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</si>
  <si>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</si>
  <si>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</si>
  <si>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</si>
  <si>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</si>
  <si>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</si>
  <si>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</si>
  <si>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</si>
  <si>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</si>
  <si>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</si>
  <si>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</si>
  <si>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</si>
  <si>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</si>
  <si>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</si>
  <si>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</si>
  <si>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</si>
  <si>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</si>
  <si>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</si>
  <si>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</si>
  <si>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</si>
  <si>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</si>
  <si>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</si>
  <si>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</si>
  <si>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</si>
  <si>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</si>
  <si>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</si>
  <si>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</si>
  <si>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</si>
  <si>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</si>
  <si>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</si>
  <si>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</si>
  <si>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</si>
  <si>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</si>
  <si>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</si>
  <si>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</si>
  <si>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</si>
  <si>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</si>
  <si>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</si>
  <si>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</si>
  <si>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</si>
  <si>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</si>
  <si>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</si>
  <si>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</si>
  <si>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</si>
  <si>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</si>
  <si>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</si>
  <si>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</si>
  <si>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</si>
  <si>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</si>
  <si>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</si>
  <si>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</si>
  <si>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</si>
  <si>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</si>
  <si>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</si>
  <si>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</si>
  <si>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</si>
  <si>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</si>
  <si>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</si>
  <si>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</si>
  <si>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</si>
  <si>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</si>
  <si>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</si>
  <si>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</si>
  <si>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</si>
  <si>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</si>
  <si>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</si>
  <si>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</si>
  <si>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</si>
  <si>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</si>
  <si>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</si>
  <si>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</si>
  <si>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</si>
  <si>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</si>
  <si>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</si>
  <si>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</si>
  <si>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</si>
  <si>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</si>
  <si>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</si>
  <si>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</si>
  <si>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</si>
  <si>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</si>
  <si>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</si>
  <si>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</si>
  <si>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</si>
  <si>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</si>
  <si>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</si>
  <si>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</si>
  <si>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</si>
  <si>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</si>
  <si>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</si>
  <si>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</si>
  <si>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</si>
  <si>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</si>
  <si>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</si>
  <si>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</si>
  <si>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</si>
  <si>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</si>
  <si>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</si>
  <si>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</si>
  <si>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</si>
  <si>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</si>
  <si>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</si>
  <si>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</si>
  <si>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</si>
  <si>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</si>
  <si>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</si>
  <si>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</si>
  <si>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</si>
  <si>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</si>
  <si>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</si>
  <si>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</si>
  <si>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</si>
  <si>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</si>
  <si>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</si>
  <si>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</si>
  <si>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</si>
  <si>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</si>
  <si>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</si>
  <si>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</si>
  <si>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</si>
  <si>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</si>
  <si>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</si>
  <si>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</si>
  <si>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</si>
  <si>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</si>
  <si>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</si>
  <si>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</si>
  <si>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</si>
  <si>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</si>
  <si>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</si>
  <si>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</si>
  <si>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</si>
  <si>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</si>
  <si>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</si>
  <si>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</si>
  <si>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</si>
  <si>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</si>
  <si>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</si>
  <si>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</si>
  <si>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</si>
  <si>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</si>
  <si>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</si>
  <si>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</si>
  <si>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</si>
  <si>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</si>
  <si>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</si>
  <si>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</si>
  <si>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</si>
  <si>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</si>
  <si>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</si>
  <si>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</si>
  <si>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</si>
  <si>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</si>
  <si>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</si>
  <si>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</si>
  <si>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</si>
  <si>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</si>
  <si>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</si>
  <si>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</si>
  <si>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</si>
  <si>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</si>
  <si>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</si>
  <si>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</si>
  <si>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</si>
  <si>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</si>
  <si>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</si>
  <si>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</si>
  <si>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</si>
  <si>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</si>
  <si>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</si>
  <si>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</si>
  <si>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</si>
  <si>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</si>
  <si>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</si>
  <si>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</si>
  <si>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</si>
  <si>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</si>
  <si>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</si>
  <si>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</si>
  <si>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</si>
  <si>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</si>
  <si>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</si>
  <si>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</si>
  <si>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</si>
  <si>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</si>
  <si>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</si>
  <si>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</si>
  <si>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</si>
  <si>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</si>
  <si>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</si>
  <si>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</si>
  <si>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</si>
  <si>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</si>
  <si>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</si>
  <si>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</si>
  <si>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</si>
  <si>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</si>
  <si>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</si>
  <si>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</si>
  <si>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</si>
  <si>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</si>
  <si>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</si>
  <si>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</si>
  <si>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</si>
  <si>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</si>
  <si>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</si>
  <si>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</si>
  <si>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</si>
  <si>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</si>
  <si>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</si>
  <si>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</si>
  <si>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</si>
  <si>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</si>
  <si>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</si>
  <si>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</si>
  <si>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</si>
  <si>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</si>
  <si>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</si>
  <si>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</si>
  <si>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</si>
  <si>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</si>
  <si>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</si>
  <si>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</si>
  <si>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</si>
  <si>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</si>
  <si>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</si>
  <si>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</si>
  <si>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</si>
  <si>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</si>
  <si>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</si>
  <si>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</si>
  <si>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</si>
  <si>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</si>
  <si>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</si>
  <si>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</si>
  <si>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</si>
  <si>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</si>
  <si>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</si>
  <si>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</si>
  <si>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</si>
  <si>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</si>
  <si>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</si>
  <si>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</si>
  <si>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</si>
  <si>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</si>
  <si>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</si>
  <si>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</si>
  <si>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</si>
  <si>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</si>
  <si>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</si>
  <si>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</si>
  <si>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</si>
  <si>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</si>
  <si>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</si>
  <si>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</si>
  <si>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</si>
  <si>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</si>
  <si>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</si>
  <si>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</si>
  <si>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</si>
  <si>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</si>
  <si>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</si>
  <si>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</si>
  <si>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</si>
  <si>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</si>
  <si>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</si>
  <si>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</si>
  <si>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</si>
  <si>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</si>
  <si>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</si>
  <si>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</si>
  <si>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</si>
  <si>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</si>
  <si>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</si>
  <si>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</si>
  <si>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</si>
  <si>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</si>
  <si>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</si>
  <si>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</si>
  <si>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</si>
  <si>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</si>
  <si>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</si>
  <si>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</si>
  <si>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</si>
  <si>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</si>
  <si>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</si>
  <si>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</si>
  <si>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</si>
  <si>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</si>
  <si>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</si>
  <si>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</si>
  <si>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</si>
  <si>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</si>
  <si>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</si>
  <si>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</si>
  <si>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</si>
  <si>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</si>
  <si>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</si>
  <si>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</si>
  <si>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</si>
  <si>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</si>
  <si>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</si>
  <si>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</si>
  <si>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</si>
  <si>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</si>
  <si>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</si>
  <si>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</si>
  <si>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</si>
  <si>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</si>
  <si>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</si>
  <si>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</si>
  <si>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</si>
  <si>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</si>
  <si>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</si>
  <si>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</si>
  <si>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</si>
  <si>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</si>
  <si>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</si>
  <si>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</si>
  <si>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</si>
  <si>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</si>
  <si>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</si>
  <si>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</si>
  <si>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</si>
  <si>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</si>
  <si>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</si>
  <si>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</si>
  <si>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</si>
  <si>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</si>
  <si>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</si>
  <si>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</si>
  <si>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</si>
  <si>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</si>
  <si>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</si>
  <si>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</si>
  <si>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</si>
  <si>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</si>
  <si>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</si>
  <si>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</si>
  <si>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</si>
  <si>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</si>
  <si>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</si>
  <si>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</si>
  <si>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</si>
  <si>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</si>
  <si>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</si>
  <si>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</si>
  <si>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</si>
  <si>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</si>
  <si>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</si>
  <si>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</si>
  <si>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</si>
  <si>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</si>
  <si>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</si>
  <si>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</si>
  <si>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</si>
  <si>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</si>
  <si>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</si>
  <si>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</si>
  <si>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</si>
  <si>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</si>
  <si>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</si>
  <si>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</si>
  <si>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</si>
  <si>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</si>
  <si>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</si>
  <si>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</si>
  <si>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</si>
  <si>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</si>
  <si>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</si>
  <si>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</si>
  <si>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</si>
  <si>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</si>
  <si>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</si>
  <si>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</si>
  <si>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</si>
  <si>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</si>
  <si>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</si>
  <si>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</si>
  <si>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</si>
  <si>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</si>
  <si>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</si>
  <si>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</si>
  <si>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</si>
  <si>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</si>
  <si>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</si>
  <si>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</si>
  <si>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</si>
  <si>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</si>
  <si>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</si>
  <si>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</si>
  <si>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</si>
  <si>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</si>
  <si>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</si>
  <si>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</si>
  <si>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</si>
  <si>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</si>
  <si>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</si>
  <si>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</si>
  <si>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</si>
  <si>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</si>
  <si>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</si>
  <si>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</si>
  <si>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</si>
  <si>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</si>
  <si>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</si>
  <si>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</si>
  <si>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</si>
  <si>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</si>
  <si>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</si>
  <si>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</si>
  <si>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</si>
  <si>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</si>
  <si>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</si>
  <si>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</si>
  <si>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</si>
  <si>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</si>
  <si>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</si>
  <si>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</si>
  <si>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</si>
  <si>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</si>
  <si>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</si>
  <si>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</si>
  <si>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</si>
  <si>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</si>
  <si>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</si>
  <si>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</si>
  <si>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</si>
  <si>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</si>
  <si>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</si>
  <si>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</si>
  <si>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</si>
  <si>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</si>
  <si>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</si>
  <si>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</si>
  <si>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</si>
  <si>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</si>
  <si>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</si>
  <si>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</si>
  <si>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</si>
  <si>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</si>
  <si>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</si>
  <si>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</si>
  <si>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</si>
  <si>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</si>
  <si>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</si>
  <si>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</si>
  <si>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</si>
  <si>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</si>
  <si>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</si>
  <si>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</si>
  <si>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</si>
  <si>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</si>
  <si>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</si>
  <si>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</si>
  <si>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</si>
  <si>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</si>
  <si>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</si>
  <si>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</si>
  <si>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</si>
  <si>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</si>
  <si>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</si>
  <si>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</si>
  <si>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</si>
  <si>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</si>
  <si>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</si>
  <si>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</si>
  <si>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</si>
  <si>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</si>
  <si>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</si>
  <si>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</si>
  <si>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</si>
  <si>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</si>
  <si>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</si>
  <si>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</si>
  <si>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</si>
  <si>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</si>
  <si>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</si>
  <si>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</si>
  <si>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</si>
  <si>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</si>
  <si>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</si>
  <si>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</si>
  <si>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</si>
  <si>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</si>
  <si>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</si>
  <si>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</si>
  <si>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</si>
  <si>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</si>
  <si>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</si>
  <si>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</si>
  <si>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</si>
  <si>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</si>
  <si>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</si>
  <si>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</si>
  <si>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</si>
  <si>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</si>
  <si>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</si>
  <si>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</si>
  <si>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</si>
  <si>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</si>
  <si>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</si>
  <si>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</si>
  <si>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</si>
  <si>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</si>
  <si>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</si>
  <si>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</si>
  <si>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</si>
  <si>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</si>
  <si>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</si>
  <si>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</si>
  <si>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</si>
  <si>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</si>
  <si>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</si>
  <si>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</si>
  <si>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</si>
  <si>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</si>
  <si>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</si>
  <si>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</si>
  <si>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</si>
  <si>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</si>
  <si>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</si>
  <si>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</si>
  <si>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</si>
  <si>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</si>
  <si>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</si>
  <si>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</si>
  <si>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</si>
  <si>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</si>
  <si>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</si>
  <si>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</si>
  <si>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</si>
  <si>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</si>
  <si>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</si>
  <si>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</si>
  <si>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</si>
  <si>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</si>
  <si>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</si>
  <si>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</si>
  <si>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</si>
  <si>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</si>
  <si>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</si>
  <si>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</si>
  <si>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</si>
  <si>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</si>
  <si>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</si>
  <si>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</si>
  <si>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</si>
  <si>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</si>
  <si>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</si>
  <si>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</si>
  <si>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</si>
  <si>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</si>
  <si>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</si>
  <si>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</si>
  <si>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</si>
  <si>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</si>
  <si>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</si>
  <si>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</si>
  <si>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</si>
  <si>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</si>
  <si>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</si>
  <si>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</si>
  <si>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</si>
  <si>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</si>
  <si>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</si>
  <si>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</si>
  <si>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</si>
  <si>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</si>
  <si>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</si>
  <si>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</si>
  <si>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</si>
  <si>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</si>
  <si>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</si>
  <si>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</si>
  <si>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</si>
  <si>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</si>
  <si>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</si>
  <si>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</si>
  <si>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</si>
  <si>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</si>
  <si>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</si>
  <si>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</si>
  <si>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</si>
  <si>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</si>
  <si>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</si>
  <si>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</si>
  <si>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</si>
  <si>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</si>
  <si>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</si>
  <si>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</si>
  <si>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</si>
  <si>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</si>
  <si>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</si>
  <si>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</si>
  <si>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</si>
  <si>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</si>
  <si>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</si>
  <si>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</si>
  <si>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</si>
  <si>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</si>
  <si>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</si>
  <si>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</si>
  <si>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</si>
  <si>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</si>
  <si>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</si>
  <si>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</si>
  <si>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</si>
  <si>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</si>
  <si>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</si>
  <si>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</si>
  <si>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</si>
  <si>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</si>
  <si>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</si>
  <si>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</si>
  <si>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</si>
  <si>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</si>
  <si>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</si>
  <si>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</si>
  <si>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</si>
  <si>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</si>
  <si>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</si>
  <si>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</si>
  <si>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</si>
  <si>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</si>
  <si>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</si>
  <si>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</si>
  <si>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</si>
  <si>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</si>
  <si>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</si>
  <si>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</si>
  <si>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</si>
  <si>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</si>
  <si>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</si>
  <si>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</si>
  <si>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</si>
  <si>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</si>
  <si>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</si>
  <si>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</si>
  <si>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</si>
  <si>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</si>
  <si>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</si>
  <si>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</si>
  <si>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</si>
  <si>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</si>
  <si>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</si>
  <si>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</si>
  <si>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</si>
  <si>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</si>
  <si>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</si>
  <si>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</si>
  <si>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</si>
  <si>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</si>
  <si>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</si>
  <si>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</si>
  <si>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</si>
  <si>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</si>
  <si>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</si>
  <si>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</si>
  <si>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</si>
  <si>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</si>
  <si>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</si>
  <si>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</si>
  <si>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</si>
  <si>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</si>
  <si>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</si>
  <si>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</si>
  <si>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</si>
  <si>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</si>
  <si>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</si>
  <si>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</si>
  <si>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</si>
  <si>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</si>
  <si>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</si>
  <si>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</si>
  <si>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</si>
  <si>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</si>
  <si>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</si>
  <si>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</si>
  <si>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</si>
  <si>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</si>
  <si>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</si>
  <si>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</si>
  <si>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</si>
  <si>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</si>
  <si>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</si>
  <si>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</si>
  <si>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</si>
  <si>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</si>
  <si>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</si>
  <si>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</si>
  <si>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</si>
  <si>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</si>
  <si>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</si>
  <si>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</si>
  <si>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</si>
  <si>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</si>
  <si>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</si>
  <si>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</si>
  <si>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</si>
  <si>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</si>
  <si>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</si>
  <si>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</si>
  <si>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</si>
  <si>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</si>
  <si>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</si>
  <si>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</si>
  <si>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</si>
  <si>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</si>
  <si>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</si>
  <si>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</si>
  <si>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</si>
  <si>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</si>
  <si>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</si>
  <si>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</si>
  <si>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</si>
  <si>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</si>
  <si>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</si>
  <si>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</si>
  <si>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</si>
  <si>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</si>
  <si>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</si>
  <si>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</si>
  <si>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</si>
  <si>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</si>
  <si>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</si>
  <si>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</si>
  <si>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</si>
  <si>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</si>
  <si>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</si>
  <si>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</si>
  <si>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</si>
  <si>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</si>
  <si>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</si>
  <si>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</si>
  <si>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</si>
  <si>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</si>
  <si>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</si>
  <si>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</si>
  <si>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</si>
  <si>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</si>
  <si>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</si>
  <si>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</si>
  <si>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</si>
  <si>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</si>
  <si>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</si>
  <si>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</si>
  <si>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</si>
  <si>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</si>
  <si>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</si>
  <si>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</si>
  <si>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</si>
  <si>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</si>
  <si>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</si>
  <si>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</si>
  <si>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</si>
  <si>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</si>
  <si>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</si>
  <si>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</si>
  <si>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</si>
  <si>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</si>
  <si>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</si>
  <si>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</si>
  <si>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</si>
  <si>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</si>
  <si>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</si>
  <si>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</si>
  <si>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</si>
  <si>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</si>
  <si>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</si>
  <si>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</si>
  <si>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</si>
  <si>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</si>
  <si>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</si>
  <si>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</si>
  <si>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</si>
  <si>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</si>
  <si>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</si>
  <si>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</si>
  <si>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</si>
  <si>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</si>
  <si>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</si>
  <si>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</si>
  <si>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</si>
  <si>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</si>
  <si>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</si>
  <si>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</si>
  <si>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</si>
  <si>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</si>
  <si>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</si>
  <si>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</si>
  <si>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</si>
  <si>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</si>
  <si>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</si>
  <si>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</si>
  <si>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</si>
  <si>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</si>
  <si>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</si>
  <si>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</si>
  <si>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</si>
  <si>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</si>
  <si>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</si>
  <si>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</si>
  <si>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</si>
  <si>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</si>
  <si>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</si>
  <si>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</si>
  <si>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</si>
  <si>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</si>
  <si>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</si>
  <si>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</si>
  <si>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</si>
  <si>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</si>
  <si>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</si>
  <si>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</si>
  <si>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</si>
  <si>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</si>
  <si>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</si>
  <si>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</si>
  <si>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</si>
  <si>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</si>
  <si>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</si>
  <si>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</si>
  <si>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</si>
  <si>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</si>
  <si>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</si>
  <si>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</si>
  <si>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</si>
  <si>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</si>
  <si>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</si>
  <si>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</si>
  <si>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</si>
  <si>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</si>
  <si>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</si>
  <si>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</si>
  <si>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</si>
  <si>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</si>
  <si>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</si>
  <si>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</si>
  <si>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</si>
  <si>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</si>
  <si>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</si>
  <si>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</si>
  <si>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</si>
  <si>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</si>
  <si>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</si>
  <si>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</si>
  <si>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</si>
  <si>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</si>
  <si>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</si>
  <si>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</si>
  <si>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</si>
  <si>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</si>
  <si>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</si>
  <si>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</si>
  <si>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</si>
  <si>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</si>
  <si>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</si>
  <si>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</si>
  <si>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</si>
  <si>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</si>
  <si>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</si>
  <si>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</si>
  <si>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</si>
  <si>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</si>
  <si>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</si>
  <si>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</si>
  <si>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</si>
  <si>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</si>
  <si>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</si>
  <si>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</si>
  <si>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</si>
  <si>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</si>
  <si>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</si>
  <si>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</si>
  <si>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</si>
  <si>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</si>
  <si>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</si>
  <si>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</si>
  <si>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</si>
  <si>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</si>
  <si>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</si>
  <si>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</si>
  <si>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</si>
  <si>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</si>
  <si>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</si>
  <si>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</si>
  <si>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</si>
  <si>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</si>
  <si>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</si>
  <si>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</si>
  <si>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</si>
  <si>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</si>
  <si>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</si>
  <si>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</si>
  <si>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</si>
  <si>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</si>
  <si>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</si>
  <si>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</si>
  <si>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</si>
  <si>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</si>
  <si>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</si>
  <si>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</si>
  <si>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</si>
  <si>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</si>
  <si>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</si>
  <si>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</si>
  <si>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</si>
  <si>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</si>
  <si>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</si>
  <si>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</si>
  <si>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</si>
  <si>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</si>
  <si>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</si>
  <si>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</si>
  <si>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</si>
  <si>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</si>
  <si>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</si>
  <si>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</si>
  <si>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</si>
  <si>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</si>
  <si>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</si>
  <si>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</si>
  <si>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</si>
  <si>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</si>
  <si>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</si>
  <si>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</si>
  <si>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</si>
  <si>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</si>
  <si>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</si>
  <si>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</si>
  <si>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</si>
  <si>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</si>
  <si>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</si>
  <si>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</si>
  <si>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</si>
  <si>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</si>
  <si>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</si>
  <si>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</si>
  <si>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</si>
  <si>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</si>
  <si>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</si>
  <si>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</si>
  <si>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</si>
  <si>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</si>
  <si>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</si>
  <si>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</si>
  <si>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</si>
  <si>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</si>
  <si>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</si>
  <si>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</si>
  <si>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</si>
  <si>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</si>
  <si>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</si>
  <si>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</si>
  <si>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</si>
  <si>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</si>
  <si>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</si>
  <si>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</si>
  <si>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</si>
  <si>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</si>
  <si>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</si>
  <si>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</si>
  <si>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</si>
  <si>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</si>
  <si>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</si>
  <si>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</si>
  <si>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</si>
  <si>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</si>
  <si>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</si>
  <si>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</si>
  <si>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</si>
  <si>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</si>
  <si>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</si>
  <si>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</si>
  <si>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</si>
  <si>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</si>
  <si>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</si>
  <si>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</si>
  <si>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</si>
  <si>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</si>
  <si>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</si>
  <si>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</si>
  <si>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</si>
  <si>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</si>
  <si>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</si>
  <si>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</si>
  <si>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</si>
  <si>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</si>
  <si>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</si>
  <si>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</si>
  <si>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</si>
  <si>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</si>
  <si>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</si>
  <si>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</si>
  <si>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</si>
  <si>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</si>
  <si>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</si>
  <si>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</si>
  <si>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</si>
  <si>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</si>
  <si>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</si>
  <si>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</si>
  <si>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</si>
  <si>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</si>
  <si>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</si>
  <si>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</si>
  <si>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</si>
  <si>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</si>
  <si>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</si>
  <si>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</si>
  <si>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</si>
  <si>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</si>
  <si>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</si>
  <si>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</si>
  <si>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</si>
  <si>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</si>
  <si>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</si>
  <si>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</si>
  <si>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</si>
  <si>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</si>
  <si>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</si>
  <si>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</si>
  <si>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</si>
  <si>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</si>
  <si>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</si>
  <si>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</si>
  <si>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</si>
  <si>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</si>
  <si>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</si>
  <si>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</si>
  <si>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</si>
  <si>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</si>
  <si>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</si>
  <si>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</si>
  <si>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</si>
  <si>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</si>
  <si>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</si>
  <si>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</si>
  <si>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</si>
  <si>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</si>
  <si>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</si>
  <si>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</si>
  <si>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</si>
  <si>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</si>
  <si>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</si>
  <si>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</si>
  <si>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</si>
  <si>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</si>
  <si>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</si>
  <si>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</si>
  <si>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</si>
  <si>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</si>
  <si>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</si>
  <si>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</si>
  <si>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</si>
  <si>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</si>
  <si>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</si>
  <si>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</si>
  <si>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</si>
  <si>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</si>
  <si>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</si>
  <si>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</si>
  <si>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</si>
  <si>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</si>
  <si>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</si>
  <si>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</si>
  <si>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</si>
  <si>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</si>
  <si>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</si>
  <si>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</si>
  <si>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</si>
  <si>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</si>
  <si>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</si>
  <si>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</si>
  <si>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</si>
  <si>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</si>
  <si>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</si>
  <si>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</si>
  <si>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</si>
  <si>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</si>
  <si>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</si>
  <si>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</si>
  <si>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</si>
  <si>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</si>
  <si>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</si>
  <si>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</si>
  <si>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</si>
  <si>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</si>
  <si>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</si>
  <si>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</si>
  <si>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</si>
  <si>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</si>
  <si>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</si>
  <si>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</si>
  <si>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</si>
  <si>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</si>
  <si>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</si>
  <si>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</si>
  <si>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</si>
  <si>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</si>
  <si>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</si>
  <si>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</si>
  <si>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</si>
  <si>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</si>
  <si>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</si>
  <si>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</si>
  <si>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</si>
  <si>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</si>
  <si>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</si>
  <si>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</si>
  <si>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</si>
  <si>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</si>
  <si>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</si>
  <si>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</si>
  <si>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</si>
  <si>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</si>
  <si>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</si>
  <si>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</si>
  <si>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</si>
  <si>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</si>
  <si>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</si>
  <si>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</si>
  <si>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</si>
  <si>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</si>
  <si>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</si>
  <si>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</si>
  <si>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</si>
  <si>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</si>
  <si>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</si>
  <si>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</si>
  <si>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</si>
  <si>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</si>
  <si>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</si>
  <si>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</si>
  <si>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</si>
  <si>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</si>
  <si>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</si>
  <si>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</si>
  <si>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</si>
  <si>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</si>
  <si>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</si>
  <si>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</si>
  <si>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</si>
  <si>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</si>
  <si>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</si>
  <si>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</si>
  <si>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</si>
  <si>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</si>
  <si>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</si>
  <si>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</si>
  <si>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</si>
  <si>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</si>
  <si>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</si>
  <si>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</si>
  <si>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</si>
  <si>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</si>
  <si>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</si>
  <si>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</si>
  <si>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</si>
  <si>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</si>
  <si>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</si>
  <si>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</si>
  <si>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</si>
  <si>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</si>
  <si>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</si>
  <si>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</si>
  <si>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</si>
  <si>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</si>
  <si>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</si>
  <si>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</si>
  <si>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</si>
  <si>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</si>
  <si>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</si>
  <si>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</si>
  <si>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</si>
  <si>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</si>
  <si>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</si>
  <si>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</si>
  <si>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</si>
  <si>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</si>
  <si>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</si>
  <si>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</si>
  <si>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</si>
  <si>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</si>
  <si>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</si>
  <si>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</si>
  <si>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</si>
  <si>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</si>
  <si>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</si>
  <si>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</si>
  <si>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</si>
  <si>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</si>
  <si>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</si>
  <si>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</si>
  <si>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</si>
  <si>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</si>
  <si>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</si>
  <si>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</si>
  <si>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</si>
  <si>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</si>
  <si>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</si>
  <si>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</si>
  <si>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</si>
  <si>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</si>
  <si>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</si>
  <si>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</si>
  <si>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</si>
  <si>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</si>
  <si>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</si>
  <si>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</si>
  <si>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</si>
  <si>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</si>
  <si>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</si>
  <si>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</si>
  <si>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</si>
  <si>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</si>
  <si>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</si>
  <si>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</si>
  <si>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</si>
  <si>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</si>
  <si>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</si>
  <si>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</si>
  <si>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</si>
  <si>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</si>
  <si>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</si>
  <si>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</si>
  <si>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</si>
  <si>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</si>
  <si>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</si>
  <si>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</si>
  <si>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</si>
  <si>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</si>
  <si>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</si>
  <si>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</si>
  <si>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</si>
  <si>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</si>
  <si>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</si>
  <si>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</si>
  <si>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</si>
  <si>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</si>
  <si>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</si>
  <si>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</si>
  <si>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</si>
  <si>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</si>
  <si>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</si>
  <si>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</si>
  <si>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</si>
  <si>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</si>
  <si>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</si>
  <si>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</si>
  <si>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</si>
  <si>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</si>
  <si>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</si>
  <si>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</si>
  <si>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</si>
  <si>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</si>
  <si>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</si>
  <si>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</si>
  <si>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</si>
  <si>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</si>
  <si>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</si>
  <si>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</si>
  <si>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</si>
  <si>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</si>
  <si>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</si>
  <si>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</si>
  <si>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</si>
  <si>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</si>
  <si>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</si>
  <si>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</si>
  <si>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</si>
  <si>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</si>
  <si>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</si>
  <si>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</si>
  <si>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</si>
  <si>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</si>
  <si>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</si>
  <si>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</si>
  <si>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</si>
  <si>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</si>
  <si>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</si>
  <si>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</si>
  <si>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</si>
  <si>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</si>
  <si>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</si>
  <si>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</si>
  <si>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</si>
  <si>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</si>
  <si>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</si>
  <si>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</si>
  <si>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</si>
  <si>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</si>
  <si>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</si>
  <si>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</si>
  <si>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</si>
  <si>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</si>
  <si>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</si>
  <si>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</si>
  <si>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</si>
  <si>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</si>
  <si>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</si>
  <si>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</si>
  <si>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</si>
  <si>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</si>
  <si>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</si>
  <si>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</si>
  <si>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</si>
  <si>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</si>
  <si>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</si>
  <si>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</si>
  <si>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</si>
  <si>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</si>
  <si>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</si>
  <si>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</si>
  <si>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</si>
  <si>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</si>
  <si>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</si>
  <si>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</si>
  <si>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</si>
  <si>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</si>
  <si>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</si>
  <si>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</si>
  <si>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</si>
  <si>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</si>
  <si>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</si>
  <si>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</si>
  <si>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</si>
  <si>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</si>
  <si>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</si>
  <si>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</si>
  <si>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</si>
  <si>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</si>
  <si>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</si>
  <si>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</si>
  <si>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</si>
  <si>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</si>
  <si>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</si>
  <si>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</si>
  <si>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</si>
  <si>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</si>
  <si>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</si>
  <si>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</si>
  <si>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</si>
  <si>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</si>
  <si>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</si>
  <si>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</si>
  <si>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</si>
  <si>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</si>
  <si>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</si>
  <si>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</si>
  <si>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</si>
  <si>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</si>
  <si>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</si>
  <si>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</si>
  <si>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</si>
  <si>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</si>
  <si>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</si>
  <si>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</si>
  <si>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</si>
  <si>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</si>
  <si>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</si>
  <si>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</si>
  <si>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</si>
  <si>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</si>
  <si>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</si>
  <si>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</si>
  <si>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</si>
  <si>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</si>
  <si>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</si>
  <si>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</si>
  <si>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</si>
  <si>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</si>
  <si>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</si>
  <si>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</si>
  <si>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</si>
  <si>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</si>
  <si>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</si>
  <si>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</si>
  <si>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</si>
  <si>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</si>
  <si>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</si>
  <si>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</si>
  <si>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</si>
  <si>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</si>
  <si>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</si>
  <si>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</si>
  <si>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</si>
  <si>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</si>
  <si>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</si>
  <si>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</si>
  <si>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</si>
  <si>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</si>
  <si>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</si>
  <si>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</si>
  <si>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</si>
  <si>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</si>
  <si>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</si>
  <si>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</si>
  <si>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</si>
  <si>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</si>
  <si>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</si>
  <si>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</si>
  <si>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</si>
  <si>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</si>
  <si>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</si>
  <si>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</si>
  <si>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</si>
  <si>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</si>
  <si>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</si>
  <si>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</si>
  <si>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</si>
  <si>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</si>
  <si>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</si>
  <si>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</si>
  <si>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</si>
  <si>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</si>
  <si>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</si>
  <si>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</si>
  <si>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</si>
  <si>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</si>
  <si>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</si>
  <si>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</si>
  <si>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</si>
  <si>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</si>
  <si>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</si>
  <si>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</si>
  <si>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</si>
  <si>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</si>
  <si>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</si>
  <si>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</si>
  <si>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</si>
  <si>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</si>
  <si>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</si>
  <si>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</si>
  <si>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</si>
  <si>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</si>
  <si>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</si>
  <si>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</si>
  <si>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</si>
  <si>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</si>
  <si>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</si>
  <si>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</si>
  <si>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</si>
  <si>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</si>
  <si>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</si>
  <si>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</si>
  <si>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</si>
  <si>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</si>
  <si>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</si>
  <si>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</si>
  <si>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</si>
  <si>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</si>
  <si>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</si>
  <si>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</si>
  <si>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</si>
  <si>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</si>
  <si>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</si>
  <si>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</si>
  <si>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</si>
  <si>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</si>
  <si>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</si>
  <si>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</si>
  <si>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</si>
  <si>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</si>
  <si>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</si>
  <si>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</si>
  <si>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</si>
  <si>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</si>
  <si>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</si>
  <si>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</si>
  <si>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</si>
  <si>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</si>
  <si>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</si>
  <si>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</si>
  <si>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</si>
  <si>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</si>
  <si>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</si>
  <si>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</si>
  <si>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</si>
  <si>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</si>
  <si>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</si>
  <si>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</si>
  <si>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</si>
  <si>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</si>
  <si>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</si>
  <si>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</si>
  <si>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</si>
  <si>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</si>
  <si>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</si>
  <si>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</si>
  <si>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</si>
  <si>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</si>
  <si>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</si>
  <si>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</si>
  <si>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</si>
  <si>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</si>
  <si>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</si>
  <si>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</si>
  <si>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</si>
  <si>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</si>
  <si>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</si>
  <si>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</si>
  <si>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</si>
  <si>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</si>
  <si>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</si>
  <si>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</si>
  <si>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</si>
  <si>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</si>
  <si>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</si>
  <si>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</si>
  <si>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</si>
  <si>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</si>
  <si>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</si>
  <si>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</si>
  <si>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</si>
  <si>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</si>
  <si>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</si>
  <si>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</si>
  <si>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</si>
  <si>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</si>
  <si>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</si>
  <si>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</si>
  <si>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</si>
  <si>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</si>
  <si>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</si>
  <si>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</si>
  <si>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</si>
  <si>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</si>
  <si>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</si>
  <si>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</si>
  <si>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</si>
  <si>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</si>
  <si>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</si>
  <si>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</si>
  <si>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</si>
  <si>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</si>
  <si>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</si>
  <si>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</si>
  <si>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</si>
  <si>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</si>
  <si>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</si>
  <si>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</si>
  <si>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</si>
  <si>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</si>
  <si>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</si>
  <si>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</si>
  <si>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</si>
  <si>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</si>
  <si>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</si>
  <si>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</si>
  <si>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</si>
  <si>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</si>
  <si>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</si>
  <si>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</si>
  <si>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</si>
  <si>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</si>
  <si>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</si>
  <si>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</si>
  <si>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</si>
  <si>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</si>
  <si>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</si>
  <si>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</si>
  <si>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</si>
  <si>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</si>
  <si>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</si>
  <si>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</si>
  <si>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</si>
  <si>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</si>
  <si>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</si>
  <si>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</si>
  <si>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</si>
  <si>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</si>
  <si>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</si>
  <si>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</si>
  <si>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</si>
  <si>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</si>
  <si>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</si>
  <si>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</si>
  <si>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</si>
  <si>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</si>
  <si>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</si>
  <si>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</si>
  <si>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</si>
  <si>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</si>
  <si>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</si>
  <si>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</si>
  <si>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</si>
  <si>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</si>
  <si>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</si>
  <si>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</si>
  <si>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</si>
  <si>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</si>
  <si>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</si>
  <si>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</si>
  <si>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</si>
  <si>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</si>
  <si>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</si>
  <si>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</si>
  <si>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</si>
  <si>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</si>
  <si>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</si>
  <si>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</si>
  <si>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</si>
  <si>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</si>
  <si>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</si>
  <si>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</si>
  <si>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</si>
  <si>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</si>
  <si>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</si>
  <si>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</si>
  <si>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</si>
  <si>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</si>
  <si>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</si>
  <si>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</si>
  <si>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</si>
  <si>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</si>
  <si>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</si>
  <si>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</si>
  <si>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</si>
  <si>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</si>
  <si>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</si>
  <si>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</si>
  <si>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</si>
  <si>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</si>
  <si>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</si>
  <si>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</si>
  <si>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</si>
  <si>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</si>
  <si>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</si>
  <si>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</si>
  <si>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</si>
  <si>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</si>
  <si>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</si>
  <si>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</si>
  <si>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</si>
  <si>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</si>
  <si>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</si>
  <si>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</si>
  <si>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</si>
  <si>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</si>
  <si>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</si>
  <si>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</si>
  <si>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</si>
  <si>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</si>
  <si>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</si>
  <si>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</si>
  <si>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</si>
  <si>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</si>
  <si>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</si>
  <si>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</si>
  <si>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</si>
  <si>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</si>
  <si>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</si>
  <si>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</si>
  <si>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</si>
  <si>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</si>
  <si>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</si>
  <si>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</si>
  <si>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</si>
  <si>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</si>
  <si>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</si>
  <si>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</si>
  <si>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</si>
  <si>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</si>
  <si>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</si>
  <si>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</si>
  <si>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</si>
  <si>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</si>
  <si>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</si>
  <si>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</si>
  <si>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</si>
  <si>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</si>
  <si>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</si>
  <si>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</si>
  <si>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</si>
  <si>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</si>
  <si>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</si>
  <si>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</si>
  <si>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</si>
  <si>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</si>
  <si>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</si>
  <si>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</si>
  <si>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</si>
  <si>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</si>
  <si>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</si>
  <si>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</si>
  <si>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</si>
  <si>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</si>
  <si>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</si>
  <si>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</si>
  <si>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</si>
  <si>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</si>
  <si>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</si>
  <si>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</si>
  <si>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</si>
  <si>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</si>
  <si>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</si>
  <si>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</si>
  <si>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</si>
  <si>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</si>
  <si>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</si>
  <si>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</si>
  <si>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</si>
  <si>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</si>
  <si>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</si>
  <si>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</si>
  <si>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</si>
  <si>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</si>
  <si>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</si>
  <si>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</si>
  <si>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</si>
  <si>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</si>
  <si>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</si>
  <si>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</si>
  <si>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</si>
  <si>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</si>
  <si>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</si>
  <si>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</si>
  <si>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</si>
  <si>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</si>
  <si>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</si>
  <si>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</si>
  <si>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</si>
  <si>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</si>
  <si>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</si>
  <si>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</si>
  <si>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</si>
  <si>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</si>
  <si>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</si>
  <si>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</si>
  <si>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</si>
  <si>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</si>
  <si>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</si>
  <si>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</si>
  <si>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</si>
  <si>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</si>
  <si>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</si>
  <si>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</si>
  <si>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</si>
  <si>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</si>
  <si>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</si>
  <si>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</si>
  <si>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</si>
  <si>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</si>
  <si>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</si>
  <si>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</si>
  <si>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</si>
  <si>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</si>
  <si>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</si>
  <si>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</si>
  <si>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</si>
  <si>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</si>
  <si>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</si>
  <si>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</si>
  <si>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</si>
  <si>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</si>
  <si>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</si>
  <si>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</si>
  <si>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</si>
  <si>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</si>
  <si>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</si>
  <si>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</si>
  <si>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</si>
  <si>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</si>
  <si>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</si>
  <si>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</si>
  <si>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</si>
  <si>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</si>
  <si>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</si>
  <si>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</si>
  <si>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</si>
  <si>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</si>
  <si>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</si>
  <si>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</si>
  <si>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</si>
  <si>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</si>
  <si>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</si>
  <si>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</si>
  <si>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</si>
  <si>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</si>
  <si>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</si>
  <si>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</si>
  <si>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</si>
  <si>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</si>
  <si>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</si>
  <si>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</si>
  <si>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</si>
  <si>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</si>
  <si>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</si>
  <si>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</si>
  <si>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</si>
  <si>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</si>
  <si>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</si>
  <si>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</si>
  <si>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</si>
  <si>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</si>
  <si>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</si>
  <si>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</si>
  <si>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</si>
  <si>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</si>
  <si>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</si>
  <si>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</si>
  <si>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</si>
  <si>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</si>
  <si>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</si>
  <si>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</si>
  <si>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</si>
  <si>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</si>
  <si>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</si>
  <si>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</si>
  <si>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</si>
  <si>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</si>
  <si>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</si>
  <si>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</si>
  <si>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</si>
  <si>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</si>
  <si>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</si>
  <si>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</si>
  <si>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</si>
  <si>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</si>
  <si>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</si>
  <si>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</si>
  <si>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</si>
  <si>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</si>
  <si>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</si>
  <si>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</si>
  <si>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</si>
  <si>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</si>
  <si>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</si>
  <si>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</si>
  <si>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</si>
  <si>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</si>
  <si>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</si>
  <si>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</si>
  <si>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</si>
  <si>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</si>
  <si>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</si>
  <si>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</si>
  <si>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</si>
  <si>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</si>
  <si>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</si>
  <si>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</si>
  <si>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</si>
  <si>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</si>
  <si>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</si>
  <si>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</si>
  <si>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</si>
  <si>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</si>
  <si>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</si>
  <si>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</si>
  <si>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</si>
  <si>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</si>
  <si>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</si>
  <si>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</si>
  <si>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</si>
  <si>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</si>
  <si>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</si>
  <si>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</si>
  <si>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</si>
  <si>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</si>
  <si>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</si>
  <si>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</si>
  <si>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</si>
  <si>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</si>
  <si>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</si>
  <si>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</si>
  <si>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</si>
  <si>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</si>
  <si>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</si>
  <si>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</si>
  <si>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</si>
  <si>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</si>
  <si>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</si>
  <si>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</si>
  <si>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</si>
  <si>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</si>
  <si>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</si>
  <si>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</si>
  <si>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</si>
  <si>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</si>
  <si>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</si>
  <si>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</si>
  <si>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</si>
  <si>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</si>
  <si>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</si>
  <si>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</si>
  <si>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</si>
  <si>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</si>
  <si>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</si>
  <si>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</si>
  <si>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</si>
  <si>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</si>
  <si>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</si>
  <si>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</si>
  <si>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</si>
  <si>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</si>
  <si>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</si>
  <si>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</si>
  <si>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</si>
  <si>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</si>
  <si>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</si>
  <si>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</si>
  <si>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</si>
  <si>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</si>
  <si>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</si>
  <si>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</si>
  <si>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</si>
  <si>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</si>
  <si>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</si>
  <si>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</si>
  <si>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</si>
  <si>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</si>
  <si>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</si>
  <si>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</si>
  <si>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</si>
  <si>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</si>
  <si>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</si>
  <si>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</si>
  <si>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</si>
  <si>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</si>
  <si>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</si>
  <si>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</si>
  <si>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</si>
  <si>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</si>
  <si>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</si>
  <si>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</si>
  <si>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</si>
  <si>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</si>
  <si>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</si>
  <si>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</si>
  <si>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</si>
  <si>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</si>
  <si>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</si>
  <si>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</si>
  <si>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</si>
  <si>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</si>
  <si>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</si>
  <si>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</si>
  <si>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</si>
  <si>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</si>
  <si>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</si>
  <si>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</si>
  <si>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</si>
  <si>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</si>
  <si>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</si>
  <si>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</si>
  <si>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</si>
  <si>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</si>
  <si>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</si>
  <si>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</si>
  <si>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</si>
  <si>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</si>
  <si>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</si>
  <si>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</si>
  <si>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</si>
  <si>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</si>
  <si>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</si>
  <si>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</si>
  <si>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</si>
  <si>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</si>
  <si>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</si>
  <si>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</si>
  <si>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</si>
  <si>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</si>
  <si>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</si>
  <si>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</si>
  <si>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</si>
  <si>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</si>
  <si>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</si>
  <si>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</si>
  <si>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</si>
  <si>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</si>
  <si>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</si>
  <si>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</si>
  <si>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</si>
  <si>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</si>
  <si>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</si>
  <si>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</si>
  <si>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</si>
  <si>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</si>
  <si>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</si>
  <si>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</si>
  <si>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</si>
  <si>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</si>
  <si>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</si>
  <si>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</si>
  <si>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</si>
  <si>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</si>
  <si>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</si>
  <si>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</si>
  <si>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</si>
  <si>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</si>
  <si>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</si>
  <si>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</si>
  <si>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</si>
  <si>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</si>
  <si>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</si>
  <si>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</si>
  <si>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</si>
  <si>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</si>
  <si>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</si>
  <si>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</si>
  <si>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</si>
  <si>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</si>
  <si>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</si>
  <si>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</si>
  <si>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</si>
  <si>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</si>
  <si>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</si>
  <si>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</si>
  <si>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</si>
  <si>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</si>
  <si>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</si>
  <si>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</si>
  <si>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</si>
  <si>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</si>
  <si>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</si>
  <si>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</si>
  <si>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</si>
  <si>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</si>
  <si>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</si>
  <si>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</si>
  <si>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</si>
  <si>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</si>
  <si>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</si>
  <si>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</si>
  <si>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</si>
  <si>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</si>
  <si>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</si>
  <si>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</si>
  <si>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</si>
  <si>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</si>
  <si>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</si>
  <si>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</si>
  <si>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</si>
  <si>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</si>
  <si>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</si>
  <si>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</si>
  <si>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</si>
  <si>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</si>
  <si>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</si>
  <si>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</si>
  <si>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</si>
  <si>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</si>
  <si>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</si>
  <si>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</si>
  <si>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</si>
  <si>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</si>
  <si>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</si>
  <si>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</si>
  <si>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</si>
  <si>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</si>
  <si>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</si>
  <si>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</si>
  <si>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</si>
  <si>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</si>
  <si>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</si>
  <si>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</si>
  <si>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</si>
  <si>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</si>
  <si>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</si>
  <si>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</si>
  <si>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</si>
  <si>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</si>
  <si>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</si>
  <si>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</si>
  <si>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</si>
  <si>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</si>
  <si>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</si>
  <si>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</si>
  <si>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</si>
  <si>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</si>
  <si>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</si>
  <si>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</si>
  <si>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</si>
  <si>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</si>
  <si>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</si>
  <si>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</si>
  <si>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</si>
  <si>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</si>
  <si>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</si>
  <si>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</si>
  <si>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</si>
  <si>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</si>
  <si>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</si>
  <si>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</si>
  <si>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</si>
  <si>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</si>
  <si>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</si>
  <si>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</si>
  <si>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</si>
  <si>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</si>
  <si>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</si>
  <si>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</si>
  <si>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</si>
  <si>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</si>
  <si>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</si>
  <si>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</si>
  <si>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</si>
  <si>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</si>
  <si>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</si>
  <si>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</si>
  <si>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</si>
  <si>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</si>
  <si>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</si>
  <si>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</si>
  <si>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</si>
  <si>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</si>
  <si>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</si>
  <si>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</si>
  <si>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</si>
  <si>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</si>
  <si>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</si>
  <si>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</si>
  <si>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</si>
  <si>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</si>
  <si>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</si>
  <si>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</si>
  <si>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</si>
  <si>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</si>
  <si>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</si>
  <si>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</si>
  <si>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</si>
  <si>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</si>
  <si>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</si>
  <si>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</si>
  <si>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</si>
  <si>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</si>
  <si>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</si>
  <si>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</si>
  <si>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</si>
  <si>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</si>
  <si>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</si>
  <si>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</si>
  <si>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</si>
  <si>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</si>
  <si>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</si>
  <si>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</si>
  <si>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</si>
  <si>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</si>
  <si>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</si>
  <si>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</si>
  <si>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</si>
  <si>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</si>
  <si>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</si>
  <si>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</si>
  <si>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</si>
  <si>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</si>
  <si>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</si>
  <si>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</si>
  <si>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</si>
  <si>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</si>
  <si>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</si>
  <si>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</si>
  <si>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</si>
  <si>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</si>
  <si>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</si>
  <si>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</si>
  <si>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</si>
  <si>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</si>
  <si>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</si>
  <si>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</si>
  <si>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</si>
  <si>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</si>
  <si>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</si>
  <si>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</si>
  <si>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</si>
  <si>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</si>
  <si>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</si>
  <si>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</si>
  <si>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</si>
  <si>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</si>
  <si>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</si>
  <si>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</si>
  <si>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</si>
  <si>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</si>
  <si>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</si>
  <si>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</si>
  <si>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</si>
  <si>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</si>
  <si>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</si>
  <si>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</si>
  <si>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</si>
  <si>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</si>
  <si>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</si>
  <si>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</si>
  <si>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</si>
  <si>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</si>
  <si>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</si>
  <si>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</si>
  <si>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</si>
  <si>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</si>
  <si>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</si>
  <si>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</si>
  <si>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</si>
  <si>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</si>
  <si>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</si>
  <si>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</si>
  <si>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</si>
  <si>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</si>
  <si>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</si>
  <si>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</si>
  <si>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</si>
  <si>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</si>
  <si>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</si>
  <si>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</si>
  <si>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</si>
  <si>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</si>
  <si>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</si>
  <si>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</si>
  <si>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</si>
  <si>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</si>
  <si>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</si>
  <si>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</si>
  <si>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</si>
  <si>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</si>
  <si>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</si>
  <si>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</si>
  <si>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</si>
  <si>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</si>
  <si>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</si>
  <si>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</si>
  <si>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</si>
  <si>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</si>
  <si>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</si>
  <si>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</si>
  <si>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</si>
  <si>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</si>
  <si>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</si>
  <si>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</si>
  <si>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</si>
  <si>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</si>
  <si>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</si>
  <si>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</si>
  <si>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</si>
  <si>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</si>
  <si>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</si>
  <si>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</si>
  <si>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</si>
  <si>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</si>
  <si>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</si>
  <si>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</si>
  <si>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</si>
  <si>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</si>
  <si>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</si>
  <si>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</si>
  <si>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</si>
  <si>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</si>
  <si>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</si>
  <si>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</si>
  <si>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</si>
  <si>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</si>
  <si>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</si>
  <si>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</si>
  <si>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</si>
  <si>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</si>
  <si>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</si>
  <si>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</si>
  <si>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</si>
  <si>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</si>
  <si>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</si>
  <si>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</si>
  <si>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</si>
  <si>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</si>
  <si>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</si>
  <si>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</si>
  <si>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</si>
  <si>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</si>
  <si>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</si>
  <si>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</si>
  <si>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</si>
  <si>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</si>
  <si>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</si>
  <si>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</si>
  <si>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</si>
  <si>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</si>
  <si>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</si>
  <si>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</si>
  <si>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</si>
  <si>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</si>
  <si>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</si>
  <si>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</si>
  <si>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</si>
  <si>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</si>
  <si>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</si>
  <si>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</si>
  <si>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</si>
  <si>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</si>
  <si>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</si>
  <si>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</si>
  <si>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</si>
  <si>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</si>
  <si>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</si>
  <si>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</si>
  <si>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</si>
  <si>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</si>
  <si>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</si>
  <si>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</si>
  <si>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</si>
  <si>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</si>
  <si>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</si>
  <si>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</si>
  <si>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</si>
  <si>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</si>
  <si>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</si>
  <si>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</si>
  <si>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</si>
  <si>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</si>
  <si>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</si>
  <si>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</si>
  <si>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</si>
  <si>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</si>
  <si>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</si>
  <si>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</si>
  <si>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</si>
  <si>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</si>
  <si>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</si>
  <si>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</si>
  <si>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</si>
  <si>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</si>
  <si>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</si>
  <si>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</si>
  <si>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</si>
  <si>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</si>
  <si>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</si>
  <si>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</si>
  <si>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</si>
  <si>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</si>
  <si>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</si>
  <si>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</si>
  <si>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</si>
  <si>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</si>
  <si>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</si>
  <si>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</si>
  <si>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</si>
  <si>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</si>
  <si>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</si>
  <si>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</si>
  <si>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</si>
  <si>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</si>
  <si>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</si>
  <si>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</si>
  <si>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</si>
  <si>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</si>
  <si>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</si>
  <si>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</si>
  <si>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</si>
  <si>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</si>
  <si>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</si>
  <si>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</si>
  <si>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</si>
  <si>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</si>
  <si>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</si>
  <si>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</si>
  <si>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</si>
  <si>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</si>
  <si>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</si>
  <si>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</si>
  <si>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</si>
  <si>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</si>
  <si>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</si>
  <si>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</si>
  <si>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</si>
  <si>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</si>
  <si>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</si>
  <si>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</si>
  <si>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</si>
  <si>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</si>
  <si>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</si>
  <si>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</si>
  <si>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</si>
  <si>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</si>
  <si>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</si>
  <si>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</si>
  <si>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</si>
  <si>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</si>
  <si>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</si>
  <si>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</si>
  <si>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</si>
  <si>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</si>
  <si>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</si>
  <si>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</si>
  <si>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</si>
  <si>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</si>
  <si>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</si>
  <si>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</si>
  <si>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</si>
  <si>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</si>
  <si>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</si>
  <si>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</si>
  <si>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</si>
  <si>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</si>
  <si>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</si>
  <si>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</si>
  <si>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</si>
  <si>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</si>
  <si>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</si>
  <si>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</si>
  <si>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</si>
  <si>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</si>
  <si>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</si>
  <si>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</si>
  <si>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</si>
  <si>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</si>
  <si>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</si>
  <si>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</si>
  <si>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</si>
  <si>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</si>
  <si>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</si>
  <si>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</si>
  <si>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</si>
  <si>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</si>
  <si>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</si>
  <si>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</si>
  <si>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</si>
  <si>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</si>
  <si>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</si>
  <si>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</si>
  <si>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</si>
  <si>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</si>
  <si>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</si>
  <si>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</si>
  <si>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</si>
  <si>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</si>
  <si>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</si>
  <si>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</si>
  <si>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</si>
  <si>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</si>
  <si>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</si>
  <si>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</si>
  <si>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</si>
  <si>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</si>
  <si>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</si>
  <si>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</si>
  <si>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</si>
  <si>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</si>
  <si>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</si>
  <si>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</si>
  <si>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</si>
  <si>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</si>
  <si>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</si>
  <si>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</si>
  <si>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</si>
  <si>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</si>
  <si>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</si>
  <si>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</si>
  <si>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</si>
  <si>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</si>
  <si>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</si>
  <si>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</si>
  <si>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</si>
  <si>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</si>
  <si>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</si>
  <si>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</si>
  <si>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</si>
  <si>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</si>
  <si>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</si>
  <si>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</si>
  <si>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</si>
  <si>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</si>
  <si>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</si>
  <si>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</si>
  <si>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</si>
  <si>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</si>
  <si>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</si>
  <si>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</si>
  <si>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</si>
  <si>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</si>
  <si>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</si>
  <si>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</si>
  <si>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</si>
  <si>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</si>
  <si>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</si>
  <si>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</si>
  <si>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</si>
  <si>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</si>
  <si>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</si>
  <si>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</si>
  <si>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</si>
  <si>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</si>
  <si>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</si>
  <si>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</si>
  <si>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</si>
  <si>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</si>
  <si>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</si>
  <si>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</si>
  <si>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</si>
  <si>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</si>
  <si>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</si>
  <si>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</si>
  <si>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</si>
  <si>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</si>
  <si>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</si>
  <si>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</si>
  <si>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</si>
  <si>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</si>
  <si>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</si>
  <si>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</si>
  <si>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</si>
  <si>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</si>
  <si>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</si>
  <si>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</si>
  <si>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</si>
  <si>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</si>
  <si>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</si>
  <si>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</si>
  <si>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</si>
  <si>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</si>
  <si>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</si>
  <si>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</si>
  <si>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</si>
  <si>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</si>
  <si>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</si>
  <si>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</si>
  <si>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</si>
  <si>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</si>
  <si>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</si>
  <si>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</si>
  <si>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</si>
  <si>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</si>
  <si>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</si>
  <si>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</si>
  <si>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</si>
  <si>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</si>
  <si>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</si>
  <si>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</si>
  <si>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</si>
  <si>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</si>
  <si>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</si>
  <si>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</si>
  <si>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</si>
  <si>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</si>
  <si>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</si>
  <si>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</si>
  <si>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</si>
  <si>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</si>
  <si>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</si>
  <si>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</si>
  <si>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</si>
  <si>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</si>
  <si>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</si>
  <si>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</si>
  <si>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</si>
  <si>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</si>
  <si>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</si>
  <si>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</si>
  <si>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</si>
  <si>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</si>
  <si>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</si>
  <si>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</si>
  <si>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</si>
  <si>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</si>
  <si>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</si>
  <si>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</si>
  <si>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</si>
  <si>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</si>
  <si>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</si>
  <si>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</si>
  <si>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</si>
  <si>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</si>
  <si>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</si>
  <si>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</si>
  <si>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</si>
  <si>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</si>
  <si>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</si>
  <si>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</si>
  <si>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</si>
  <si>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</si>
  <si>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</si>
  <si>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</si>
  <si>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</si>
  <si>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</si>
  <si>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</si>
  <si>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</si>
  <si>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</si>
  <si>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</si>
  <si>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</si>
  <si>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</si>
  <si>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</si>
  <si>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</si>
  <si>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</si>
  <si>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</si>
  <si>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</si>
  <si>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</si>
  <si>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</si>
  <si>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</si>
  <si>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</si>
  <si>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</si>
  <si>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</si>
  <si>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</si>
  <si>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</si>
  <si>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</si>
  <si>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</si>
  <si>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</si>
  <si>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</si>
  <si>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</si>
  <si>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</si>
  <si>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</si>
  <si>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</si>
  <si>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</si>
  <si>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</si>
  <si>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</si>
  <si>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</si>
  <si>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</si>
  <si>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</si>
  <si>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</si>
  <si>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</si>
  <si>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</si>
  <si>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</si>
  <si>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</si>
  <si>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</si>
  <si>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</si>
  <si>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</si>
  <si>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</si>
  <si>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</si>
  <si>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</si>
  <si>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</si>
  <si>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</si>
  <si>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</si>
  <si>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</si>
  <si>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</si>
  <si>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</si>
  <si>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</si>
  <si>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</si>
  <si>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</si>
  <si>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</si>
  <si>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</si>
  <si>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</si>
  <si>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</si>
  <si>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</si>
  <si>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</si>
  <si>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</si>
  <si>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</si>
  <si>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</si>
  <si>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</si>
  <si>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</si>
  <si>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</si>
  <si>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</si>
  <si>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</si>
  <si>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</si>
  <si>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</si>
  <si>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</si>
  <si>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</si>
  <si>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</si>
  <si>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</si>
  <si>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</si>
  <si>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</si>
  <si>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</si>
  <si>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</si>
  <si>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</si>
  <si>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</si>
  <si>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</si>
  <si>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</si>
  <si>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</si>
  <si>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</si>
  <si>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</si>
  <si>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</si>
  <si>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</si>
  <si>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</si>
  <si>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</si>
  <si>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</si>
  <si>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</si>
  <si>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</si>
  <si>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</si>
  <si>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</si>
  <si>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</si>
  <si>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</si>
  <si>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</si>
  <si>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</si>
  <si>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</si>
  <si>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</si>
  <si>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</si>
  <si>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</si>
  <si>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</si>
  <si>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</si>
  <si>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</si>
  <si>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</si>
  <si>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</si>
  <si>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</si>
  <si>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</si>
  <si>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</si>
  <si>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</si>
  <si>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</si>
  <si>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</si>
  <si>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</si>
  <si>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</si>
  <si>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</si>
  <si>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</si>
  <si>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</si>
  <si>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</si>
  <si>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</si>
  <si>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</si>
  <si>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</si>
  <si>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</si>
  <si>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</si>
  <si>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</si>
  <si>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</si>
  <si>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</si>
  <si>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</si>
  <si>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</si>
  <si>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</si>
  <si>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</si>
  <si>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</si>
  <si>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</si>
  <si>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</si>
  <si>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</si>
  <si>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</si>
  <si>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</si>
  <si>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</si>
  <si>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</si>
  <si>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</si>
  <si>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</si>
  <si>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</si>
  <si>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</si>
  <si>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</si>
  <si>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</si>
  <si>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</si>
  <si>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</si>
  <si>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</si>
  <si>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</si>
  <si>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</si>
  <si>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</si>
  <si>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</si>
  <si>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</si>
  <si>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</si>
  <si>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</si>
  <si>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</si>
  <si>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</si>
  <si>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</si>
  <si>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</si>
  <si>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</si>
  <si>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</si>
  <si>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</si>
  <si>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</si>
  <si>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</si>
  <si>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</si>
  <si>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</si>
  <si>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</si>
  <si>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</si>
  <si>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</si>
  <si>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</si>
  <si>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</si>
  <si>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</si>
  <si>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</si>
  <si>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</si>
  <si>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</si>
  <si>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</si>
  <si>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</si>
  <si>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</si>
  <si>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</si>
  <si>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</si>
  <si>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</si>
  <si>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</si>
  <si>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</si>
  <si>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</si>
  <si>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</si>
  <si>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</si>
  <si>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</si>
  <si>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</si>
  <si>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</si>
  <si>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</si>
  <si>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</si>
  <si>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</si>
  <si>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</si>
  <si>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</si>
  <si>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</si>
  <si>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</si>
  <si>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</si>
  <si>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</si>
  <si>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</si>
  <si>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</si>
  <si>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</si>
  <si>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</si>
  <si>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</si>
  <si>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</si>
  <si>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</si>
  <si>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</si>
  <si>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</si>
  <si>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</si>
  <si>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</si>
  <si>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</si>
  <si>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</si>
  <si>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</si>
  <si>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</si>
  <si>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</si>
  <si>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</si>
  <si>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</si>
  <si>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</si>
  <si>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</si>
  <si>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</si>
  <si>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</si>
  <si>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</si>
  <si>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</si>
  <si>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</si>
  <si>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</si>
  <si>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</si>
  <si>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</si>
  <si>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</si>
  <si>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</si>
  <si>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</si>
  <si>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</si>
  <si>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</si>
  <si>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</si>
  <si>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</si>
  <si>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</si>
  <si>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</si>
  <si>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</si>
  <si>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</si>
  <si>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</si>
  <si>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</si>
  <si>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</si>
  <si>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</si>
  <si>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</si>
  <si>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</si>
  <si>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</si>
  <si>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</si>
  <si>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</si>
  <si>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</si>
  <si>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</si>
  <si>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</si>
  <si>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</si>
  <si>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</si>
  <si>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</si>
  <si>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</si>
  <si>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</si>
  <si>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</si>
  <si>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</si>
  <si>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</si>
  <si>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</si>
  <si>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</si>
  <si>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</si>
  <si>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</si>
  <si>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</si>
  <si>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</si>
  <si>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</si>
  <si>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</si>
  <si>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</si>
  <si>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</si>
  <si>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</si>
  <si>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</si>
  <si>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</si>
  <si>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</si>
  <si>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</si>
  <si>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</si>
  <si>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</si>
  <si>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</si>
  <si>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</si>
  <si>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</si>
  <si>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</si>
  <si>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</si>
  <si>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</si>
  <si>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</si>
  <si>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</si>
  <si>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</si>
  <si>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</si>
  <si>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</si>
  <si>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</si>
  <si>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</si>
  <si>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</si>
  <si>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</si>
  <si>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</si>
  <si>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</si>
  <si>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</si>
  <si>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</si>
  <si>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</si>
  <si>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</si>
  <si>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</si>
  <si>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</si>
  <si>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</si>
  <si>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</si>
  <si>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</si>
  <si>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</si>
  <si>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</si>
  <si>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</si>
  <si>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</si>
  <si>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</si>
  <si>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</si>
  <si>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</si>
  <si>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</si>
  <si>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</si>
  <si>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</si>
  <si>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</si>
  <si>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</si>
  <si>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</si>
  <si>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</si>
  <si>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</si>
  <si>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</si>
  <si>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</si>
  <si>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</si>
  <si>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</si>
  <si>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</si>
  <si>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</si>
  <si>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</si>
  <si>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</si>
  <si>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</si>
  <si>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</si>
  <si>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</si>
  <si>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</si>
  <si>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</si>
  <si>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</si>
  <si>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</si>
  <si>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</si>
  <si>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</si>
  <si>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</si>
  <si>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</si>
  <si>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</si>
  <si>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</si>
  <si>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</si>
  <si>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</si>
  <si>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</si>
  <si>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</si>
  <si>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</si>
  <si>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</si>
  <si>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</si>
  <si>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</si>
  <si>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</si>
  <si>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</si>
  <si>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</si>
  <si>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</si>
  <si>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</si>
  <si>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</si>
  <si>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</si>
  <si>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</si>
  <si>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</si>
  <si>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</si>
  <si>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</si>
  <si>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</si>
  <si>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</si>
  <si>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</si>
  <si>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</si>
  <si>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</si>
  <si>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</si>
  <si>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</si>
  <si>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</si>
  <si>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</si>
  <si>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</si>
  <si>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</si>
  <si>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</si>
  <si>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</si>
  <si>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</si>
  <si>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</si>
  <si>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</si>
  <si>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</si>
  <si>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</si>
  <si>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</si>
  <si>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</si>
  <si>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</si>
  <si>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</si>
  <si>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</si>
  <si>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</si>
  <si>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</si>
  <si>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</si>
  <si>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</si>
  <si>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</si>
  <si>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</si>
  <si>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</si>
  <si>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</si>
  <si>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</si>
  <si>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</si>
  <si>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</si>
  <si>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</si>
  <si>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</si>
  <si>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</si>
  <si>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</si>
  <si>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</si>
  <si>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</si>
  <si>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</si>
  <si>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</si>
  <si>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</si>
  <si>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</si>
  <si>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</si>
  <si>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</si>
  <si>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</si>
  <si>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</si>
  <si>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</si>
  <si>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</si>
  <si>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</si>
  <si>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</si>
  <si>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</si>
  <si>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</si>
  <si>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</si>
  <si>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</si>
  <si>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</si>
  <si>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</si>
  <si>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</si>
  <si>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</si>
  <si>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</si>
  <si>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</si>
  <si>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</si>
  <si>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</si>
  <si>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</si>
  <si>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</si>
  <si>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</si>
  <si>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</si>
  <si>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</si>
  <si>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</si>
  <si>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</si>
  <si>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</si>
  <si>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</si>
  <si>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</si>
  <si>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</si>
  <si>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</si>
  <si>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</si>
  <si>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</si>
  <si>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</si>
  <si>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</si>
  <si>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</si>
  <si>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</si>
  <si>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</si>
  <si>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</si>
  <si>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</si>
  <si>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</si>
  <si>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</si>
  <si>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</si>
  <si>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</si>
  <si>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</si>
  <si>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</si>
  <si>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</si>
  <si>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</si>
  <si>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</si>
  <si>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</si>
  <si>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</si>
  <si>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</si>
  <si>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</si>
  <si>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</si>
  <si>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</si>
  <si>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</si>
  <si>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</si>
  <si>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</si>
  <si>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</si>
  <si>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</si>
  <si>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</si>
  <si>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</si>
  <si>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</si>
  <si>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</si>
  <si>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</si>
  <si>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</si>
  <si>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</si>
  <si>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</si>
  <si>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</si>
  <si>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</si>
  <si>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</si>
  <si>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</si>
  <si>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</si>
  <si>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</si>
  <si>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</si>
  <si>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</si>
  <si>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</si>
  <si>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</si>
  <si>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</si>
  <si>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</si>
  <si>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</si>
  <si>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</si>
  <si>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</si>
  <si>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</si>
  <si>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</si>
  <si>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</si>
  <si>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</si>
  <si>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</si>
  <si>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</si>
  <si>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</si>
  <si>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</si>
  <si>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</si>
  <si>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</si>
  <si>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</si>
  <si>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</si>
  <si>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</si>
  <si>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</si>
  <si>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</si>
  <si>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</si>
  <si>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</si>
  <si>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</si>
  <si>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</si>
  <si>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</si>
  <si>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</si>
  <si>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</si>
  <si>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</si>
  <si>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</si>
  <si>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</si>
  <si>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</si>
  <si>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</si>
  <si>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</si>
  <si>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</si>
  <si>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</si>
  <si>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</si>
  <si>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</si>
  <si>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</si>
  <si>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</si>
  <si>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</si>
  <si>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</si>
  <si>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</si>
  <si>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</si>
  <si>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</si>
  <si>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</si>
  <si>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</si>
  <si>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</si>
  <si>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</si>
  <si>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</si>
  <si>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</si>
  <si>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</si>
  <si>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</si>
  <si>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</si>
  <si>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</si>
  <si>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</si>
  <si>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</si>
  <si>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</si>
  <si>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</si>
  <si>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</si>
  <si>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</si>
  <si>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</si>
  <si>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</si>
  <si>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</si>
  <si>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</si>
  <si>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</si>
  <si>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</si>
  <si>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</si>
  <si>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</si>
  <si>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</si>
  <si>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</si>
  <si>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</si>
  <si>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</si>
  <si>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</si>
  <si>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</si>
  <si>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</si>
  <si>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</si>
  <si>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</si>
  <si>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</si>
  <si>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</si>
  <si>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</si>
  <si>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</si>
  <si>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</si>
  <si>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</si>
  <si>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</si>
  <si>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</si>
  <si>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</si>
  <si>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</si>
  <si>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</si>
  <si>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</si>
  <si>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</si>
  <si>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</si>
  <si>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</si>
  <si>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</si>
  <si>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</si>
  <si>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</si>
  <si>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</si>
  <si>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</si>
  <si>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</si>
  <si>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</si>
  <si>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</si>
  <si>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</si>
  <si>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</si>
  <si>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</si>
  <si>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</si>
  <si>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</si>
  <si>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</si>
  <si>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</si>
  <si>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</si>
  <si>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</si>
  <si>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</si>
  <si>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</si>
  <si>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</si>
  <si>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</si>
  <si>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</si>
  <si>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</si>
  <si>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</si>
  <si>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</si>
  <si>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</si>
  <si>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</si>
  <si>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</si>
  <si>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</si>
  <si>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</si>
  <si>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</si>
  <si>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</si>
  <si>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</si>
  <si>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</si>
  <si>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</si>
  <si>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</si>
  <si>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</si>
  <si>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</si>
  <si>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</si>
  <si>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</si>
  <si>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</si>
  <si>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</si>
  <si>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</si>
  <si>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</si>
  <si>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</si>
  <si>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</si>
  <si>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</si>
  <si>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</si>
  <si>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</si>
  <si>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</si>
  <si>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</si>
  <si>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</si>
  <si>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</si>
  <si>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</si>
  <si>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</si>
  <si>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</si>
  <si>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</si>
  <si>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</si>
  <si>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</si>
  <si>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</si>
  <si>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</si>
  <si>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</si>
  <si>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</si>
  <si>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</si>
  <si>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</si>
  <si>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</si>
  <si>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</si>
  <si>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</si>
  <si>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</si>
  <si>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</si>
  <si>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</si>
  <si>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</si>
  <si>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</si>
  <si>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</si>
  <si>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</si>
  <si>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</si>
  <si>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</si>
  <si>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</si>
  <si>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</si>
  <si>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</si>
  <si>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</si>
  <si>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</si>
  <si>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</si>
  <si>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</si>
  <si>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</si>
  <si>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</si>
  <si>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</si>
  <si>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</si>
  <si>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</si>
  <si>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</si>
  <si>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</si>
  <si>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</si>
  <si>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</si>
  <si>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</si>
  <si>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</si>
  <si>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</si>
  <si>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</si>
  <si>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</si>
  <si>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</si>
  <si>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</si>
  <si>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</si>
  <si>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</si>
  <si>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</si>
  <si>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</si>
  <si>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</si>
  <si>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</si>
  <si>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</si>
  <si>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</si>
  <si>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</si>
  <si>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</si>
  <si>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</si>
  <si>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</si>
  <si>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</si>
  <si>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</si>
  <si>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</si>
  <si>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</si>
  <si>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</si>
  <si>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</si>
  <si>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</si>
  <si>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</si>
  <si>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</si>
  <si>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</si>
  <si>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</si>
  <si>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</si>
  <si>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</si>
  <si>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</si>
  <si>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</si>
  <si>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</si>
  <si>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</si>
  <si>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</si>
  <si>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</si>
  <si>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</si>
  <si>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</si>
  <si>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</si>
  <si>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</si>
  <si>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</si>
  <si>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</si>
  <si>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</si>
  <si>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</si>
  <si>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</si>
  <si>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</si>
  <si>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</si>
  <si>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</si>
  <si>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</si>
  <si>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</si>
  <si>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</si>
  <si>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</si>
  <si>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</si>
  <si>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</si>
  <si>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</si>
  <si>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</si>
  <si>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</si>
  <si>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</si>
  <si>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</si>
  <si>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</si>
  <si>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</si>
  <si>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</si>
  <si>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</si>
  <si>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</si>
  <si>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</si>
  <si>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</si>
  <si>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</si>
  <si>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</si>
  <si>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</si>
  <si>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</si>
  <si>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</si>
  <si>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</si>
  <si>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</si>
  <si>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</si>
  <si>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</si>
  <si>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</si>
  <si>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</si>
  <si>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</si>
  <si>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</si>
  <si>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</si>
  <si>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</si>
  <si>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</si>
  <si>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</si>
  <si>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</si>
  <si>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</si>
  <si>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</si>
  <si>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</si>
  <si>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</si>
  <si>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</si>
  <si>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</si>
  <si>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</si>
  <si>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</si>
  <si>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</si>
  <si>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</si>
  <si>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</si>
  <si>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</si>
  <si>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</si>
  <si>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</si>
  <si>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</si>
  <si>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</si>
  <si>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</si>
  <si>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</si>
  <si>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</si>
  <si>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</si>
  <si>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</si>
  <si>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</si>
  <si>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</si>
  <si>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</si>
  <si>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</si>
  <si>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</si>
  <si>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</si>
  <si>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</si>
  <si>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</si>
  <si>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</si>
  <si>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</si>
  <si>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</si>
  <si>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</si>
  <si>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</si>
  <si>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</si>
  <si>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</si>
  <si>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</si>
  <si>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</si>
  <si>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</si>
  <si>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</si>
  <si>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</si>
  <si>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</si>
  <si>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</si>
  <si>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</si>
  <si>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</si>
  <si>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</si>
  <si>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</si>
  <si>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</si>
  <si>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</si>
  <si>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</si>
  <si>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</si>
  <si>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</si>
  <si>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</si>
  <si>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</si>
  <si>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</si>
  <si>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</si>
  <si>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</si>
  <si>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</si>
  <si>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</si>
  <si>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</si>
  <si>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</si>
  <si>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</si>
  <si>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</si>
  <si>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</si>
  <si>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</si>
  <si>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</si>
  <si>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</si>
  <si>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</si>
  <si>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</si>
  <si>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</si>
  <si>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</si>
  <si>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</si>
  <si>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</si>
  <si>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</si>
  <si>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</si>
  <si>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</si>
  <si>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</si>
  <si>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</si>
  <si>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</si>
  <si>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</si>
  <si>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</si>
  <si>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</si>
  <si>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</si>
  <si>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</si>
  <si>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</si>
  <si>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</si>
  <si>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</si>
  <si>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</si>
  <si>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</si>
  <si>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</si>
  <si>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</si>
  <si>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</si>
  <si>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</si>
  <si>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</si>
  <si>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</si>
  <si>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</si>
  <si>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</si>
  <si>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</si>
  <si>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</si>
  <si>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</si>
  <si>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</si>
  <si>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</si>
  <si>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</si>
  <si>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</si>
  <si>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</si>
  <si>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</si>
  <si>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</si>
  <si>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</si>
  <si>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</si>
  <si>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</si>
  <si>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</si>
  <si>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</si>
  <si>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</si>
  <si>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</si>
  <si>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</si>
  <si>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</si>
  <si>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</si>
  <si>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</si>
  <si>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</si>
  <si>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</si>
  <si>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</si>
  <si>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</si>
  <si>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</si>
  <si>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</si>
  <si>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</si>
  <si>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</si>
  <si>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</si>
  <si>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</si>
  <si>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</si>
  <si>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</si>
  <si>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</si>
  <si>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</si>
  <si>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</si>
  <si>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</si>
  <si>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</si>
  <si>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</si>
  <si>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</si>
  <si>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</si>
  <si>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</si>
  <si>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</si>
  <si>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</si>
  <si>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</si>
  <si>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</si>
  <si>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</si>
  <si>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</si>
  <si>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</si>
  <si>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</si>
  <si>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</si>
  <si>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</si>
  <si>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</si>
  <si>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</si>
  <si>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</si>
  <si>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</si>
  <si>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</si>
  <si>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</si>
  <si>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</si>
  <si>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</si>
  <si>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</si>
  <si>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</si>
  <si>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</si>
  <si>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</si>
  <si>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</si>
  <si>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</si>
  <si>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</si>
  <si>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</si>
  <si>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</si>
  <si>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</si>
  <si>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</si>
  <si>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</si>
  <si>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</si>
  <si>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</si>
  <si>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</si>
  <si>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</si>
  <si>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</si>
  <si>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</si>
  <si>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</si>
  <si>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</si>
  <si>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</si>
  <si>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</si>
  <si>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</si>
  <si>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</si>
  <si>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</si>
  <si>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</si>
  <si>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</si>
  <si>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</si>
  <si>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</si>
  <si>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</si>
  <si>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</si>
  <si>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</si>
  <si>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</si>
  <si>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</si>
  <si>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</si>
  <si>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</si>
  <si>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</si>
  <si>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</si>
  <si>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</si>
  <si>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</si>
  <si>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</si>
  <si>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</si>
  <si>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</si>
  <si>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</si>
  <si>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</si>
  <si>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</si>
  <si>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</si>
  <si>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</si>
  <si>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</si>
  <si>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</si>
  <si>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</si>
  <si>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</si>
  <si>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</si>
  <si>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</si>
  <si>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</si>
  <si>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</si>
  <si>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</si>
  <si>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</si>
  <si>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</si>
  <si>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</si>
  <si>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</si>
  <si>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</si>
  <si>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</si>
  <si>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</si>
  <si>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</si>
  <si>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</si>
  <si>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</si>
  <si>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</si>
  <si>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</si>
  <si>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</si>
  <si>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</si>
  <si>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</si>
  <si>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</si>
  <si>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</si>
  <si>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</si>
  <si>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</si>
  <si>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</si>
  <si>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</si>
  <si>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</si>
  <si>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</si>
  <si>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</si>
  <si>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</si>
  <si>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</si>
  <si>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</si>
  <si>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</si>
  <si>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</si>
  <si>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</si>
  <si>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</si>
  <si>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</si>
  <si>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</si>
  <si>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</si>
  <si>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</si>
  <si>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</si>
  <si>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</si>
  <si>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</si>
  <si>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</si>
  <si>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</si>
  <si>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</si>
  <si>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</si>
  <si>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</si>
  <si>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</si>
  <si>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</si>
  <si>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</si>
  <si>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</si>
  <si>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</si>
  <si>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</si>
  <si>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</si>
  <si>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</si>
  <si>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</si>
  <si>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</si>
  <si>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</si>
  <si>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</si>
  <si>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</si>
  <si>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</si>
  <si>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</si>
  <si>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</si>
  <si>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</si>
  <si>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</si>
  <si>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</si>
  <si>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</si>
  <si>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</si>
  <si>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</si>
  <si>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</si>
  <si>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</si>
  <si>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</si>
  <si>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</si>
  <si>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</si>
  <si>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</si>
  <si>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</si>
  <si>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</si>
  <si>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</si>
  <si>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</si>
  <si>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</si>
  <si>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</si>
  <si>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</si>
  <si>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</si>
  <si>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</si>
  <si>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</si>
  <si>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</si>
  <si>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</si>
  <si>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</si>
  <si>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</si>
  <si>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</si>
  <si>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</si>
  <si>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</si>
  <si>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</si>
  <si>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</si>
  <si>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</si>
  <si>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</si>
  <si>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</si>
  <si>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</si>
  <si>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</si>
  <si>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</si>
  <si>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</si>
  <si>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</si>
  <si>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</si>
  <si>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</si>
  <si>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</si>
  <si>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</si>
  <si>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</si>
  <si>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</si>
  <si>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</si>
  <si>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</si>
  <si>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</si>
  <si>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</si>
  <si>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</si>
  <si>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</si>
  <si>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</si>
  <si>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</si>
  <si>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</si>
  <si>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</si>
  <si>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</si>
  <si>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</si>
  <si>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</si>
  <si>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</si>
  <si>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</si>
  <si>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</si>
  <si>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</si>
  <si>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</si>
  <si>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</si>
  <si>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</si>
  <si>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</si>
  <si>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</si>
  <si>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</si>
  <si>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</si>
  <si>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</si>
  <si>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</si>
  <si>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</si>
  <si>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</si>
  <si>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</si>
  <si>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</si>
  <si>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</si>
  <si>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</si>
  <si>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</si>
  <si>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</si>
  <si>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</si>
  <si>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</si>
  <si>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</si>
  <si>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</si>
  <si>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</si>
  <si>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</si>
  <si>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</si>
  <si>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</si>
  <si>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</si>
  <si>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</si>
  <si>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</si>
  <si>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</si>
  <si>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</si>
  <si>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</si>
  <si>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</si>
  <si>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</si>
  <si>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</si>
  <si>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</si>
  <si>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</si>
  <si>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</si>
  <si>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</si>
  <si>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</si>
  <si>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</si>
  <si>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</si>
  <si>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</si>
  <si>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</si>
  <si>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</si>
  <si>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</si>
  <si>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</si>
  <si>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</si>
  <si>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</si>
  <si>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</si>
  <si>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</si>
  <si>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</si>
  <si>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</si>
  <si>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</si>
  <si>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</si>
  <si>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</si>
  <si>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</si>
  <si>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</si>
  <si>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</si>
  <si>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</si>
  <si>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</si>
  <si>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</si>
  <si>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</si>
  <si>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</si>
  <si>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</si>
  <si>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</si>
  <si>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</si>
  <si>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</si>
  <si>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</si>
  <si>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</si>
  <si>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</si>
  <si>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</si>
  <si>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</si>
  <si>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</si>
  <si>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</si>
  <si>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</si>
  <si>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</si>
  <si>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</si>
  <si>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</si>
  <si>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</si>
  <si>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</si>
  <si>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</si>
  <si>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</si>
  <si>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</si>
  <si>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</si>
  <si>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</si>
  <si>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</si>
  <si>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</si>
  <si>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</si>
  <si>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</si>
  <si>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</si>
  <si>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</si>
  <si>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</si>
  <si>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</si>
  <si>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</si>
  <si>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</si>
  <si>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</si>
  <si>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</si>
  <si>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</si>
  <si>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</si>
  <si>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</si>
  <si>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</si>
  <si>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</si>
  <si>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</si>
  <si>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</si>
  <si>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</si>
  <si>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</si>
  <si>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</si>
  <si>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</si>
  <si>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</si>
  <si>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</si>
  <si>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</si>
  <si>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</si>
  <si>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</si>
  <si>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</si>
  <si>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</si>
  <si>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</si>
  <si>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</si>
  <si>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</si>
  <si>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</si>
  <si>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</si>
  <si>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</si>
  <si>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</si>
  <si>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</si>
  <si>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</si>
  <si>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</si>
  <si>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</si>
  <si>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</si>
  <si>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</si>
  <si>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</si>
  <si>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</si>
  <si>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</si>
  <si>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</si>
  <si>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</si>
  <si>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</si>
  <si>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</si>
  <si>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</si>
  <si>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</si>
  <si>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</si>
  <si>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</si>
  <si>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</si>
  <si>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</si>
  <si>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</si>
  <si>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</si>
  <si>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</si>
  <si>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</si>
  <si>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</si>
  <si>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</si>
  <si>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</si>
  <si>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</si>
  <si>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</si>
  <si>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</si>
  <si>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</si>
  <si>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</si>
  <si>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</si>
  <si>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</si>
  <si>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</si>
  <si>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</si>
  <si>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</si>
  <si>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</si>
  <si>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</si>
  <si>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</si>
  <si>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</si>
  <si>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</si>
  <si>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</si>
  <si>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</si>
  <si>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</si>
  <si>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</si>
  <si>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</si>
  <si>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</si>
  <si>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</si>
  <si>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</si>
  <si>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</si>
  <si>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</si>
  <si>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</si>
  <si>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</si>
  <si>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</si>
  <si>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</si>
  <si>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</si>
  <si>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</si>
  <si>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</si>
  <si>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</si>
  <si>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</si>
  <si>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</si>
  <si>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</si>
  <si>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</si>
  <si>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</si>
  <si>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</si>
  <si>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</si>
  <si>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</si>
  <si>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</si>
  <si>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</si>
  <si>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</si>
  <si>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</si>
  <si>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</si>
  <si>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</si>
  <si>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</si>
  <si>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</si>
  <si>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</si>
  <si>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</si>
  <si>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</si>
  <si>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</si>
  <si>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</si>
  <si>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</si>
  <si>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</si>
  <si>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</si>
  <si>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</si>
  <si>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</si>
  <si>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</si>
  <si>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</si>
  <si>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</si>
  <si>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</si>
  <si>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</si>
  <si>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</si>
  <si>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</si>
  <si>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</si>
  <si>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</si>
  <si>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</si>
  <si>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</si>
  <si>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</si>
  <si>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</si>
  <si>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</si>
  <si>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</si>
  <si>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</si>
  <si>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</si>
  <si>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</si>
  <si>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</si>
  <si>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</si>
  <si>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</si>
  <si>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</si>
  <si>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</si>
  <si>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</si>
  <si>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</si>
  <si>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</si>
  <si>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</si>
  <si>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</si>
  <si>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</si>
  <si>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</si>
  <si>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</si>
  <si>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</si>
  <si>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</si>
  <si>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</si>
  <si>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</si>
  <si>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</si>
  <si>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</si>
  <si>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</si>
  <si>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</si>
  <si>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</si>
  <si>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</si>
  <si>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</si>
  <si>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</si>
  <si>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</si>
  <si>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</si>
  <si>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</si>
  <si>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</si>
  <si>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</si>
  <si>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</si>
  <si>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</si>
  <si>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</si>
  <si>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</si>
  <si>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</si>
  <si>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</si>
  <si>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</si>
  <si>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</si>
  <si>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</si>
  <si>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</si>
  <si>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</si>
  <si>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</si>
  <si>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</si>
  <si>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</si>
  <si>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</si>
  <si>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</si>
  <si>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</si>
  <si>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</si>
  <si>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</si>
  <si>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</si>
  <si>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</si>
  <si>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</si>
  <si>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</si>
  <si>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</si>
  <si>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</si>
  <si>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</si>
  <si>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</si>
  <si>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</si>
  <si>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</si>
  <si>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</si>
  <si>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</si>
  <si>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</si>
  <si>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</si>
  <si>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</si>
  <si>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</si>
  <si>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</si>
  <si>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</si>
  <si>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</si>
  <si>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</si>
  <si>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</si>
  <si>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</si>
  <si>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</si>
  <si>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</si>
  <si>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</si>
  <si>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</si>
  <si>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</si>
  <si>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</si>
  <si>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</si>
  <si>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</si>
  <si>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</si>
  <si>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</si>
  <si>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</si>
  <si>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</si>
  <si>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</si>
  <si>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</si>
  <si>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</si>
  <si>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</si>
  <si>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</si>
  <si>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</si>
  <si>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</si>
  <si>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</si>
  <si>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</si>
  <si>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</si>
  <si>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</si>
  <si>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</si>
  <si>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</si>
  <si>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</si>
  <si>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</si>
  <si>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</si>
  <si>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</si>
  <si>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</si>
  <si>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</si>
  <si>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</si>
  <si>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</si>
  <si>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</si>
  <si>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</si>
  <si>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</si>
  <si>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</si>
  <si>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</si>
  <si>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</si>
  <si>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</si>
  <si>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</si>
  <si>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</si>
  <si>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</si>
  <si>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</si>
  <si>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</si>
  <si>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</si>
  <si>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</si>
  <si>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</si>
  <si>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</si>
  <si>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</si>
  <si>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</si>
  <si>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</si>
  <si>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</si>
  <si>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</si>
  <si>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</si>
  <si>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</si>
  <si>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</si>
  <si>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</si>
  <si>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</si>
  <si>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</si>
  <si>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</si>
  <si>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</si>
  <si>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</si>
  <si>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</si>
  <si>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</si>
  <si>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</si>
  <si>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</si>
  <si>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</si>
  <si>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</si>
  <si>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</si>
  <si>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</si>
  <si>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</si>
  <si>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</si>
  <si>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</si>
  <si>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</si>
  <si>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</si>
  <si>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</si>
  <si>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</si>
  <si>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</si>
  <si>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</si>
  <si>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</si>
  <si>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</si>
  <si>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</si>
  <si>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</si>
  <si>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</si>
  <si>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</si>
  <si>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</si>
  <si>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</si>
  <si>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</si>
  <si>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</si>
  <si>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</si>
  <si>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</si>
  <si>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</si>
  <si>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</si>
  <si>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</si>
  <si>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</si>
  <si>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</si>
  <si>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</si>
  <si>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</si>
  <si>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</si>
  <si>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</si>
  <si>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</si>
  <si>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</si>
  <si>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</si>
  <si>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</si>
  <si>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</si>
  <si>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</si>
  <si>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</si>
  <si>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</si>
  <si>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</si>
  <si>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</si>
  <si>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</si>
  <si>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</si>
  <si>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</si>
  <si>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</si>
  <si>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</si>
  <si>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</si>
  <si>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</si>
  <si>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</si>
  <si>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</si>
  <si>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</si>
  <si>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</si>
  <si>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</si>
  <si>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</si>
  <si>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</si>
  <si>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</si>
  <si>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</si>
  <si>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</si>
  <si>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</si>
  <si>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</si>
  <si>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</si>
  <si>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</si>
  <si>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</si>
  <si>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</si>
  <si>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</si>
  <si>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</si>
  <si>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</si>
  <si>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</si>
  <si>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</si>
  <si>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</si>
  <si>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</si>
  <si>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</si>
  <si>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</si>
  <si>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</si>
  <si>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</si>
  <si>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</si>
  <si>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</si>
  <si>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</si>
  <si>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</si>
  <si>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</si>
  <si>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</si>
  <si>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</si>
  <si>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</si>
  <si>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</si>
  <si>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</si>
  <si>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</si>
  <si>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</si>
  <si>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</si>
  <si>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</si>
  <si>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</si>
  <si>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</si>
  <si>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</si>
  <si>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</si>
  <si>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</si>
  <si>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</si>
  <si>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</si>
  <si>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</si>
  <si>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</si>
  <si>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</si>
  <si>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</si>
  <si>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</si>
  <si>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</si>
  <si>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</si>
  <si>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</si>
  <si>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</si>
  <si>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</si>
  <si>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</si>
  <si>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</si>
  <si>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</si>
  <si>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</si>
  <si>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</si>
  <si>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</si>
  <si>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</si>
  <si>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</si>
  <si>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</si>
  <si>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</si>
  <si>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</si>
  <si>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</si>
  <si>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</si>
  <si>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</si>
  <si>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</si>
  <si>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</si>
  <si>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</si>
  <si>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</si>
  <si>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</si>
  <si>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</si>
  <si>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</si>
  <si>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</si>
  <si>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</si>
  <si>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</si>
  <si>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</si>
  <si>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</si>
  <si>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</si>
  <si>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</si>
  <si>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</si>
  <si>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</si>
  <si>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</si>
  <si>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</si>
  <si>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</si>
  <si>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</si>
  <si>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</si>
  <si>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</si>
  <si>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</si>
  <si>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</si>
  <si>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</si>
  <si>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</si>
  <si>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</si>
  <si>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</si>
  <si>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</si>
  <si>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</si>
  <si>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</si>
  <si>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</si>
  <si>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</si>
  <si>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</si>
  <si>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</si>
  <si>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</si>
  <si>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</si>
  <si>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</si>
  <si>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</si>
  <si>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</si>
  <si>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</si>
  <si>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</si>
  <si>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</si>
  <si>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</si>
  <si>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</si>
  <si>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</si>
  <si>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</si>
  <si>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</si>
  <si>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</si>
  <si>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</si>
  <si>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</si>
  <si>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</si>
  <si>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</si>
  <si>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</si>
  <si>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</si>
  <si>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</si>
  <si>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</si>
  <si>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</si>
  <si>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</si>
  <si>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</si>
  <si>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</si>
  <si>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</si>
  <si>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</si>
  <si>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</si>
  <si>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</si>
  <si>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</si>
  <si>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</si>
  <si>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</si>
  <si>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</si>
  <si>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</si>
  <si>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</si>
  <si>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</si>
  <si>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</si>
  <si>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</si>
  <si>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</si>
  <si>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</si>
  <si>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</si>
  <si>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</si>
  <si>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</si>
  <si>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</si>
  <si>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</si>
  <si>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</si>
  <si>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</si>
  <si>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</si>
  <si>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</si>
  <si>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</si>
  <si>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</si>
  <si>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</si>
  <si>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</si>
  <si>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</si>
  <si>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</si>
  <si>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</si>
  <si>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</si>
  <si>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</si>
  <si>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</si>
  <si>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</si>
  <si>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</si>
  <si>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</si>
  <si>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</si>
  <si>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</si>
  <si>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</si>
  <si>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</si>
  <si>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</si>
  <si>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</si>
  <si>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</si>
  <si>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</si>
  <si>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</si>
  <si>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</si>
  <si>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</si>
  <si>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</si>
  <si>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</si>
  <si>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</si>
  <si>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</si>
  <si>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</si>
  <si>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</si>
  <si>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</si>
  <si>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</si>
  <si>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</si>
  <si>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</si>
  <si>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</si>
  <si>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</si>
  <si>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</si>
  <si>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</si>
  <si>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</si>
  <si>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</si>
  <si>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</si>
  <si>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</si>
  <si>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</si>
  <si>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</si>
  <si>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</si>
  <si>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</si>
  <si>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</si>
  <si>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</si>
  <si>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</si>
  <si>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</si>
  <si>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</si>
  <si>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</si>
  <si>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</si>
  <si>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</si>
  <si>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</si>
  <si>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</si>
  <si>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</si>
  <si>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</si>
  <si>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</si>
  <si>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</si>
  <si>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</si>
  <si>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</si>
  <si>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</si>
  <si>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</si>
  <si>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</si>
  <si>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</si>
  <si>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</si>
  <si>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</si>
  <si>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</si>
  <si>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</si>
  <si>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</si>
  <si>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</si>
  <si>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</si>
  <si>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</si>
  <si>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</si>
  <si>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</si>
  <si>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</si>
  <si>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</si>
  <si>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</si>
  <si>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</si>
  <si>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</si>
  <si>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</si>
  <si>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</si>
  <si>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</si>
  <si>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</si>
  <si>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</si>
  <si>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</si>
  <si>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</si>
  <si>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</si>
  <si>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</si>
  <si>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</si>
  <si>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</si>
  <si>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</si>
  <si>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</si>
  <si>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</si>
  <si>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</si>
  <si>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</si>
  <si>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</si>
  <si>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</si>
  <si>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</si>
  <si>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</si>
  <si>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</si>
  <si>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</si>
  <si>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</si>
  <si>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</si>
  <si>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</si>
  <si>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</si>
  <si>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</si>
  <si>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</si>
  <si>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</si>
  <si>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</si>
  <si>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</si>
  <si>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</si>
  <si>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</si>
  <si>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</si>
  <si>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</si>
  <si>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</si>
  <si>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</si>
  <si>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</si>
  <si>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</si>
  <si>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</si>
  <si>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</si>
  <si>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</si>
  <si>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</si>
  <si>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</si>
  <si>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</si>
  <si>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</si>
  <si>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</si>
  <si>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</si>
  <si>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</si>
  <si>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</si>
  <si>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</si>
  <si>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</si>
  <si>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</si>
  <si>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</si>
  <si>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</si>
  <si>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</si>
  <si>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</si>
  <si>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</si>
  <si>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</si>
  <si>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</si>
  <si>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</si>
  <si>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</si>
  <si>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</si>
  <si>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</si>
  <si>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</si>
  <si>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</si>
  <si>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</si>
  <si>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</si>
  <si>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</si>
  <si>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</si>
  <si>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</si>
  <si>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</si>
  <si>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</si>
  <si>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</si>
  <si>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</si>
  <si>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</si>
  <si>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</si>
  <si>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</si>
  <si>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</si>
  <si>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</si>
  <si>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</si>
  <si>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</si>
  <si>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</si>
  <si>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</si>
  <si>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</si>
  <si>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</si>
  <si>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</si>
  <si>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</si>
  <si>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</si>
  <si>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</si>
  <si>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</si>
  <si>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</si>
  <si>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</si>
  <si>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</si>
  <si>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</si>
  <si>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</si>
  <si>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</si>
  <si>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</si>
  <si>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</si>
  <si>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</si>
  <si>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</si>
  <si>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</si>
  <si>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</si>
  <si>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</si>
  <si>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</si>
  <si>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</si>
  <si>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</si>
  <si>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</si>
  <si>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</si>
  <si>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</si>
  <si>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</si>
  <si>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</si>
  <si>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</si>
  <si>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</si>
  <si>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</si>
  <si>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</si>
  <si>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</si>
  <si>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</si>
  <si>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</si>
  <si>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</si>
  <si>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</si>
  <si>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</si>
  <si>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</si>
  <si>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</si>
  <si>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</si>
  <si>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</si>
  <si>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</si>
  <si>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</si>
  <si>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</si>
  <si>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</si>
  <si>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</si>
  <si>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</si>
  <si>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</si>
  <si>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</si>
  <si>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</si>
  <si>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</si>
  <si>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</si>
  <si>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</si>
  <si>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</si>
  <si>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</si>
  <si>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</si>
  <si>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</si>
  <si>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</si>
  <si>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</si>
  <si>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</si>
  <si>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</si>
  <si>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</si>
  <si>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</si>
  <si>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</si>
  <si>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</si>
  <si>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</si>
  <si>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</si>
  <si>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</si>
  <si>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</si>
  <si>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</si>
  <si>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</si>
  <si>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</si>
  <si>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</si>
  <si>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</si>
  <si>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</si>
  <si>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</si>
  <si>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</si>
  <si>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</si>
  <si>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</si>
  <si>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</si>
  <si>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</si>
  <si>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</si>
  <si>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</si>
  <si>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</si>
  <si>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</si>
  <si>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</si>
  <si>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</si>
  <si>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</si>
  <si>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</si>
  <si>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</si>
  <si>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</si>
  <si>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</si>
  <si>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</si>
  <si>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</si>
  <si>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</si>
  <si>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</si>
  <si>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</si>
  <si>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</si>
  <si>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</si>
  <si>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</si>
  <si>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</si>
  <si>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</si>
  <si>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</si>
  <si>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</si>
  <si>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</si>
  <si>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</si>
  <si>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</si>
  <si>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</si>
  <si>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</si>
  <si>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</si>
  <si>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</si>
  <si>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</si>
  <si>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</si>
  <si>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</si>
  <si>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</si>
  <si>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</si>
  <si>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</si>
  <si>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</si>
  <si>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</si>
  <si>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</si>
  <si>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</si>
  <si>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</si>
  <si>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</si>
  <si>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</si>
  <si>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</si>
  <si>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</si>
  <si>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</si>
  <si>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</si>
  <si>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</si>
  <si>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</si>
  <si>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</si>
  <si>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</si>
  <si>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</si>
  <si>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</si>
  <si>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</si>
  <si>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</si>
  <si>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</si>
  <si>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</si>
  <si>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</si>
  <si>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</si>
  <si>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</si>
  <si>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</si>
  <si>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</si>
  <si>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</si>
  <si>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</si>
  <si>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</si>
  <si>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</si>
  <si>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</si>
  <si>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</si>
  <si>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</si>
  <si>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</si>
  <si>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</si>
  <si>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</si>
  <si>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</si>
  <si>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</si>
  <si>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</si>
  <si>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</si>
  <si>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</si>
  <si>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</si>
  <si>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</si>
  <si>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</si>
  <si>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</si>
  <si>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</si>
  <si>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</si>
  <si>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</si>
  <si>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</si>
  <si>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</si>
  <si>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</si>
  <si>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</si>
  <si>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</si>
  <si>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</si>
  <si>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</si>
  <si>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</si>
  <si>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</si>
  <si>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</si>
  <si>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</si>
  <si>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</si>
  <si>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</si>
  <si>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</si>
  <si>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</si>
  <si>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</si>
  <si>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</si>
  <si>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</si>
  <si>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</si>
  <si>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</si>
  <si>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</si>
  <si>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</si>
  <si>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</si>
  <si>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</si>
  <si>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</si>
  <si>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</si>
  <si>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</si>
  <si>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</si>
  <si>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</si>
  <si>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</si>
  <si>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</si>
  <si>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</si>
  <si>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</si>
  <si>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</si>
  <si>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</si>
  <si>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</si>
  <si>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</si>
  <si>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</si>
  <si>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</si>
  <si>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</si>
  <si>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</si>
  <si>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</si>
  <si>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</si>
  <si>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</si>
  <si>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</si>
  <si>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</si>
  <si>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</si>
  <si>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</si>
  <si>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</si>
  <si>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</si>
  <si>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</si>
  <si>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</si>
  <si>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</si>
  <si>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</si>
  <si>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</si>
  <si>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</si>
  <si>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</si>
  <si>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</si>
  <si>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</si>
  <si>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</si>
  <si>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</si>
  <si>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</si>
  <si>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</si>
  <si>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</si>
  <si>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</si>
  <si>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</si>
  <si>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</si>
  <si>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</si>
  <si>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</si>
  <si>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</si>
  <si>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</si>
  <si>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</si>
  <si>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</si>
  <si>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</si>
  <si>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</si>
  <si>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</si>
  <si>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</si>
  <si>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</si>
  <si>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</si>
  <si>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</si>
  <si>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</si>
  <si>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</si>
  <si>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</si>
  <si>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</si>
  <si>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</si>
  <si>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</si>
  <si>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</si>
  <si>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</si>
  <si>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</si>
  <si>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</si>
  <si>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</si>
  <si>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</si>
  <si>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</si>
  <si>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</si>
  <si>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</si>
  <si>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</si>
  <si>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</si>
  <si>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</si>
  <si>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</si>
  <si>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</si>
  <si>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</si>
  <si>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</si>
  <si>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</si>
  <si>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</si>
  <si>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</si>
  <si>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</si>
  <si>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</si>
  <si>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</si>
  <si>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</si>
  <si>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</si>
  <si>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</si>
  <si>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</si>
  <si>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</si>
  <si>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</si>
  <si>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</si>
  <si>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</si>
  <si>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</si>
  <si>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</si>
  <si>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</si>
  <si>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</si>
  <si>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</si>
  <si>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</si>
  <si>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</si>
  <si>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</si>
  <si>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</si>
  <si>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</si>
  <si>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</si>
  <si>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</si>
  <si>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</si>
  <si>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</si>
  <si>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</si>
  <si>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</si>
  <si>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</si>
  <si>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</si>
  <si>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</si>
  <si>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</si>
  <si>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</si>
  <si>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</si>
  <si>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</si>
  <si>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</si>
  <si>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</si>
  <si>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</si>
  <si>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</si>
  <si>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</si>
  <si>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</si>
  <si>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</si>
  <si>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</si>
  <si>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</si>
  <si>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</si>
  <si>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</si>
  <si>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</si>
  <si>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</si>
  <si>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</si>
  <si>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</si>
  <si>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</si>
  <si>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</si>
  <si>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</si>
  <si>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</si>
  <si>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</si>
  <si>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</si>
  <si>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</si>
  <si>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</si>
  <si>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</si>
  <si>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</si>
  <si>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</si>
  <si>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</si>
  <si>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</si>
  <si>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</si>
  <si>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</si>
  <si>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</si>
  <si>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</si>
  <si>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</si>
  <si>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</si>
  <si>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</si>
  <si>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</si>
  <si>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</si>
  <si>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</si>
  <si>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</si>
  <si>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</si>
  <si>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</si>
  <si>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</si>
  <si>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</si>
  <si>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</si>
  <si>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</si>
  <si>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</si>
  <si>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</si>
  <si>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</si>
  <si>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</si>
  <si>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</si>
  <si>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</si>
  <si>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</si>
  <si>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</si>
  <si>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</si>
  <si>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</si>
  <si>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</si>
  <si>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</si>
  <si>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</si>
  <si>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</si>
  <si>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</si>
  <si>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</si>
  <si>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</si>
  <si>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</si>
  <si>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</si>
  <si>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</si>
  <si>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</si>
  <si>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</si>
  <si>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</si>
  <si>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</si>
  <si>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</si>
  <si>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</si>
  <si>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</si>
  <si>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</si>
  <si>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</si>
  <si>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</si>
  <si>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</si>
  <si>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</si>
  <si>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</si>
  <si>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</si>
  <si>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</si>
  <si>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</si>
  <si>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</si>
  <si>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</si>
  <si>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</si>
  <si>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</si>
  <si>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</si>
  <si>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</si>
  <si>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</si>
  <si>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</si>
  <si>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</si>
  <si>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</si>
  <si>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</si>
  <si>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</si>
  <si>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</si>
  <si>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</si>
  <si>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</si>
  <si>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</si>
  <si>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</si>
  <si>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</si>
  <si>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</si>
  <si>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</si>
  <si>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</si>
  <si>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</si>
  <si>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</si>
  <si>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</si>
  <si>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</si>
  <si>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</si>
  <si>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</si>
  <si>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</si>
  <si>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</si>
  <si>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</si>
  <si>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</si>
  <si>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</si>
  <si>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</si>
  <si>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</si>
  <si>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</si>
  <si>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</si>
  <si>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</si>
  <si>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</si>
  <si>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</si>
  <si>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</si>
  <si>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</si>
  <si>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</si>
  <si>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</si>
  <si>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</si>
  <si>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</si>
  <si>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</si>
  <si>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</si>
  <si>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</si>
  <si>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</si>
  <si>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</si>
  <si>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</si>
  <si>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</si>
  <si>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</si>
  <si>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</si>
  <si>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</si>
  <si>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</si>
  <si>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</si>
  <si>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</si>
  <si>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</si>
  <si>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</si>
  <si>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</si>
  <si>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</si>
  <si>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</si>
  <si>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</si>
  <si>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</si>
  <si>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</si>
  <si>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</si>
  <si>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</si>
  <si>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</si>
  <si>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</si>
  <si>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</si>
  <si>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</si>
  <si>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</si>
  <si>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</si>
  <si>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</si>
  <si>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</si>
  <si>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</si>
  <si>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</si>
  <si>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</si>
  <si>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</si>
  <si>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</si>
  <si>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</si>
  <si>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</si>
  <si>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</si>
  <si>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</si>
  <si>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</si>
  <si>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</si>
  <si>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</si>
  <si>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</si>
  <si>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</si>
  <si>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</si>
  <si>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</si>
  <si>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</si>
  <si>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</si>
  <si>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</si>
  <si>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</si>
  <si>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</si>
  <si>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</si>
  <si>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</si>
  <si>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</si>
  <si>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</si>
  <si>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</si>
  <si>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</si>
  <si>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</si>
  <si>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</si>
  <si>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</si>
  <si>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</si>
  <si>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</si>
  <si>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</si>
  <si>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</si>
  <si>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</si>
  <si>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</si>
  <si>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</si>
  <si>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</si>
  <si>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</si>
  <si>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</si>
  <si>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</si>
  <si>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</si>
  <si>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</si>
  <si>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</si>
  <si>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</si>
  <si>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</si>
  <si>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</si>
  <si>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</si>
  <si>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</si>
  <si>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</si>
  <si>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</si>
  <si>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</si>
  <si>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</si>
  <si>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</si>
  <si>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</si>
  <si>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</si>
  <si>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</si>
  <si>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</si>
  <si>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</si>
  <si>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</si>
  <si>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</si>
  <si>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</si>
  <si>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</si>
  <si>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</si>
  <si>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</si>
  <si>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</si>
  <si>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</si>
  <si>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</si>
  <si>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</si>
  <si>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</si>
  <si>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</si>
  <si>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</si>
  <si>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</si>
  <si>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</si>
  <si>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</si>
  <si>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</si>
  <si>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</si>
  <si>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</si>
  <si>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</si>
  <si>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</si>
  <si>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</si>
  <si>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</si>
  <si>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</si>
  <si>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</si>
  <si>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</si>
  <si>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</si>
  <si>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</si>
  <si>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</si>
  <si>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</si>
  <si>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</si>
  <si>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</si>
  <si>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</si>
  <si>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</si>
  <si>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</si>
  <si>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</si>
  <si>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</si>
  <si>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</si>
  <si>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</si>
  <si>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</si>
  <si>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</si>
  <si>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</si>
  <si>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</si>
  <si>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</si>
  <si>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</si>
  <si>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</si>
  <si>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</si>
  <si>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</si>
  <si>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</si>
  <si>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</si>
  <si>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</si>
  <si>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</si>
  <si>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</si>
  <si>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</si>
  <si>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</si>
  <si>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</si>
  <si>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</si>
  <si>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</si>
  <si>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</si>
  <si>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</si>
  <si>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</si>
  <si>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</si>
  <si>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</si>
  <si>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</si>
  <si>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</si>
  <si>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</si>
  <si>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</si>
  <si>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</si>
  <si>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</si>
  <si>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</si>
  <si>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</si>
  <si>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</si>
  <si>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</si>
  <si>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</si>
  <si>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</si>
  <si>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</si>
  <si>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</si>
  <si>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</si>
  <si>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</si>
  <si>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</si>
  <si>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</si>
  <si>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</si>
  <si>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</si>
  <si>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</si>
  <si>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</si>
  <si>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</si>
  <si>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</si>
  <si>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</si>
  <si>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</si>
  <si>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</si>
  <si>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</si>
  <si>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</si>
  <si>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</si>
  <si>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</si>
  <si>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</si>
  <si>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</si>
  <si>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</si>
  <si>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</si>
  <si>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</si>
  <si>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</si>
  <si>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</si>
  <si>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</si>
  <si>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</si>
  <si>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</si>
  <si>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</si>
  <si>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</si>
  <si>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</si>
  <si>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</si>
  <si>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</si>
  <si>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</si>
  <si>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</si>
  <si>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</si>
  <si>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</si>
  <si>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</si>
  <si>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</si>
  <si>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</si>
  <si>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</si>
  <si>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</si>
  <si>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</si>
  <si>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</si>
  <si>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</si>
  <si>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</si>
  <si>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</si>
  <si>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</si>
  <si>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</si>
  <si>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</si>
  <si>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</si>
  <si>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</si>
  <si>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</si>
  <si>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</si>
  <si>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</si>
  <si>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</si>
  <si>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</si>
  <si>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</si>
  <si>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</si>
  <si>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</si>
  <si>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</si>
  <si>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</si>
  <si>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</si>
  <si>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</si>
  <si>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</si>
  <si>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</si>
  <si>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</si>
  <si>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</si>
  <si>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</si>
  <si>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</si>
  <si>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</si>
  <si>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</si>
  <si>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</si>
  <si>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</si>
  <si>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</si>
  <si>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</si>
  <si>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</si>
  <si>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</si>
  <si>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</si>
  <si>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</si>
  <si>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</si>
  <si>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</si>
  <si>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</si>
  <si>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</si>
  <si>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</si>
  <si>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</si>
  <si>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</si>
  <si>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</si>
  <si>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</si>
  <si>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</si>
  <si>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</si>
  <si>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</si>
  <si>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</si>
  <si>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</si>
  <si>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</si>
  <si>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</si>
  <si>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</si>
  <si>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</si>
  <si>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</si>
  <si>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</si>
  <si>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</si>
  <si>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</si>
  <si>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</si>
  <si>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</si>
  <si>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</si>
  <si>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</si>
  <si>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</si>
  <si>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</si>
  <si>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</si>
  <si>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</si>
  <si>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</si>
  <si>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</si>
  <si>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</si>
  <si>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</si>
  <si>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</si>
  <si>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</si>
  <si>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</si>
  <si>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</si>
  <si>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</si>
  <si>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</si>
  <si>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</si>
  <si>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</si>
  <si>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</si>
  <si>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</si>
  <si>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</si>
  <si>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</si>
  <si>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</si>
  <si>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</si>
  <si>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</si>
  <si>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</si>
  <si>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</si>
  <si>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</si>
  <si>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</si>
  <si>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</si>
  <si>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</si>
  <si>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</si>
  <si>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</si>
  <si>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</si>
  <si>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</si>
  <si>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</si>
  <si>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</si>
  <si>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</si>
  <si>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</si>
  <si>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</si>
  <si>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</si>
  <si>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</si>
  <si>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</si>
  <si>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</si>
  <si>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</si>
  <si>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</si>
  <si>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</si>
  <si>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</si>
  <si>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</si>
  <si>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</si>
  <si>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</si>
  <si>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</si>
  <si>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</si>
  <si>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</si>
  <si>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</si>
  <si>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</si>
  <si>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</si>
  <si>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</si>
  <si>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</si>
  <si>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</si>
  <si>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</si>
  <si>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</si>
  <si>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</si>
  <si>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</si>
  <si>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</si>
  <si>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</si>
  <si>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</si>
  <si>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</si>
  <si>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</si>
  <si>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</si>
  <si>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</si>
  <si>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</si>
  <si>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</si>
  <si>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</si>
  <si>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</si>
  <si>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</si>
  <si>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</si>
  <si>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</si>
  <si>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</si>
  <si>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</si>
  <si>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</si>
  <si>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</si>
  <si>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</si>
  <si>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</si>
  <si>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</si>
  <si>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</si>
  <si>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</si>
  <si>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</si>
  <si>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</si>
  <si>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</si>
  <si>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</si>
  <si>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</si>
  <si>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</si>
  <si>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</si>
  <si>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</si>
  <si>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</si>
  <si>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</si>
  <si>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</si>
  <si>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</si>
  <si>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</si>
  <si>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</si>
  <si>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</si>
  <si>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</si>
  <si>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</si>
  <si>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</si>
  <si>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</si>
  <si>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</si>
  <si>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</si>
  <si>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</si>
  <si>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</si>
  <si>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</si>
  <si>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</si>
  <si>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</si>
  <si>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</si>
  <si>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</si>
  <si>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</si>
  <si>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</si>
  <si>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</si>
  <si>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</si>
  <si>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</si>
  <si>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</si>
  <si>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</si>
  <si>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</si>
  <si>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</si>
  <si>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</si>
  <si>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</si>
  <si>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</si>
  <si>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</si>
  <si>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</si>
  <si>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</si>
  <si>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</si>
  <si>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</si>
  <si>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</si>
  <si>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</si>
  <si>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</si>
  <si>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</si>
  <si>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</si>
  <si>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</si>
  <si>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</si>
  <si>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</si>
  <si>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</si>
  <si>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</si>
  <si>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</si>
  <si>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</si>
  <si>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</si>
  <si>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</si>
  <si>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</si>
  <si>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</si>
  <si>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</si>
  <si>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</si>
  <si>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</si>
  <si>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</si>
  <si>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</si>
  <si>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</si>
  <si>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</si>
  <si>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</si>
  <si>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</si>
  <si>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</si>
  <si>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</si>
  <si>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</si>
  <si>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</si>
  <si>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</si>
  <si>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</si>
  <si>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</si>
  <si>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</si>
  <si>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</si>
  <si>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</si>
  <si>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</si>
  <si>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</si>
  <si>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</si>
  <si>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</si>
  <si>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</si>
  <si>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</si>
  <si>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</si>
  <si>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</si>
  <si>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</si>
  <si>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</si>
  <si>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</si>
  <si>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</si>
  <si>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</si>
  <si>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</si>
  <si>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</si>
  <si>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</si>
  <si>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</si>
  <si>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</si>
  <si>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</si>
  <si>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</si>
  <si>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</si>
  <si>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</si>
  <si>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</si>
  <si>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</si>
  <si>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</si>
  <si>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</si>
  <si>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</si>
  <si>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</si>
  <si>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</si>
  <si>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</si>
  <si>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</si>
  <si>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</si>
  <si>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</si>
  <si>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</si>
  <si>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</si>
  <si>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</si>
  <si>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</si>
  <si>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</si>
  <si>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</si>
  <si>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</si>
  <si>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</si>
  <si>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</si>
  <si>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</si>
  <si>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</si>
  <si>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</si>
  <si>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</si>
  <si>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</si>
  <si>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</si>
  <si>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</si>
  <si>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</si>
  <si>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</si>
  <si>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</si>
  <si>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</si>
  <si>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</si>
  <si>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</si>
  <si>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</si>
  <si>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</si>
  <si>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</si>
  <si>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</si>
  <si>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</si>
  <si>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</si>
  <si>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</si>
  <si>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</si>
  <si>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</si>
  <si>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</si>
  <si>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</si>
  <si>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</si>
  <si>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</si>
  <si>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</si>
  <si>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</si>
  <si>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</si>
  <si>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</si>
  <si>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</si>
  <si>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</si>
  <si>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</si>
  <si>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</si>
  <si>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</si>
  <si>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</si>
  <si>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</si>
  <si>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</si>
  <si>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</si>
  <si>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</si>
  <si>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</si>
  <si>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</si>
  <si>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</si>
  <si>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</si>
  <si>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</si>
  <si>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</si>
  <si>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</si>
  <si>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</si>
  <si>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</si>
  <si>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</si>
  <si>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</si>
  <si>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</si>
  <si>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</si>
  <si>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</si>
  <si>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</si>
  <si>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</si>
  <si>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</si>
  <si>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</si>
  <si>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</si>
  <si>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</si>
  <si>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</si>
  <si>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</si>
  <si>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</si>
  <si>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</si>
  <si>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</si>
  <si>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</si>
  <si>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</si>
  <si>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</si>
  <si>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</si>
  <si>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</si>
  <si>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</si>
  <si>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</si>
  <si>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</si>
  <si>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</si>
  <si>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</si>
  <si>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</si>
  <si>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</si>
  <si>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</si>
  <si>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</si>
  <si>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</si>
  <si>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</si>
  <si>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</si>
  <si>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</si>
  <si>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</si>
  <si>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</si>
  <si>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</si>
  <si>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</si>
  <si>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</si>
  <si>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</si>
  <si>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</si>
  <si>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</si>
  <si>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</si>
  <si>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</si>
  <si>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</si>
  <si>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</si>
  <si>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</si>
  <si>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</si>
  <si>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</si>
  <si>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</si>
  <si>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</si>
  <si>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</si>
  <si>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</si>
  <si>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</si>
  <si>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</si>
  <si>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</si>
  <si>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</si>
  <si>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</si>
  <si>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</si>
  <si>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</si>
  <si>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</si>
  <si>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</si>
  <si>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</si>
  <si>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</si>
  <si>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</si>
  <si>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</si>
  <si>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</si>
  <si>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</si>
  <si>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</si>
  <si>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</si>
  <si>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</si>
  <si>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</si>
  <si>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</si>
  <si>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</si>
  <si>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</si>
  <si>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</si>
  <si>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</si>
  <si>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</si>
  <si>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</si>
  <si>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</si>
  <si>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</si>
  <si>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</si>
  <si>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</si>
  <si>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</si>
  <si>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</si>
  <si>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</si>
  <si>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</si>
  <si>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</si>
  <si>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</si>
  <si>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</si>
  <si>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</si>
  <si>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</si>
  <si>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</si>
  <si>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</si>
  <si>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</si>
  <si>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</si>
  <si>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</si>
  <si>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</si>
  <si>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</si>
  <si>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</si>
  <si>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</si>
  <si>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</si>
  <si>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</si>
  <si>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</si>
  <si>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</si>
  <si>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</si>
  <si>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</si>
  <si>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</si>
  <si>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</si>
  <si>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</si>
  <si>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</si>
  <si>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</si>
  <si>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</si>
  <si>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</si>
  <si>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</si>
  <si>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</si>
  <si>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</si>
  <si>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</si>
  <si>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</si>
  <si>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</si>
  <si>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</si>
  <si>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</si>
  <si>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</si>
  <si>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</si>
  <si>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</si>
  <si>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</si>
  <si>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</si>
  <si>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</si>
  <si>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</si>
  <si>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</si>
  <si>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</si>
  <si>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</si>
  <si>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</si>
  <si>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</si>
  <si>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</si>
  <si>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</si>
  <si>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</si>
  <si>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</si>
  <si>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</si>
  <si>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</si>
  <si>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</si>
  <si>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</si>
  <si>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</si>
  <si>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</si>
  <si>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</si>
  <si>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</si>
  <si>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</si>
  <si>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</si>
  <si>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</si>
  <si>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</si>
  <si>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</si>
  <si>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</si>
  <si>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</si>
  <si>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</si>
  <si>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</si>
  <si>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</si>
  <si>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</si>
  <si>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</si>
  <si>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</si>
  <si>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</si>
  <si>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</si>
  <si>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</si>
  <si>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</si>
  <si>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</si>
  <si>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</si>
  <si>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</si>
  <si>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</si>
  <si>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</si>
  <si>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</si>
  <si>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</si>
  <si>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</si>
  <si>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</si>
  <si>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</si>
  <si>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</si>
  <si>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</si>
  <si>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</si>
  <si>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</si>
  <si>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</si>
  <si>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</si>
  <si>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</si>
  <si>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</si>
  <si>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</si>
  <si>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</si>
  <si>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</si>
  <si>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</si>
  <si>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</si>
  <si>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</si>
  <si>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</si>
  <si>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</si>
  <si>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</si>
  <si>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</si>
  <si>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</si>
  <si>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</si>
  <si>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</si>
  <si>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</si>
  <si>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</si>
  <si>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</si>
  <si>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</si>
  <si>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</si>
  <si>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</si>
  <si>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</si>
  <si>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</si>
  <si>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</si>
  <si>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</si>
  <si>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</si>
  <si>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</si>
  <si>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</si>
  <si>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</si>
  <si>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</si>
  <si>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</si>
  <si>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</si>
  <si>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</si>
  <si>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</si>
  <si>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</si>
  <si>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</si>
  <si>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</si>
  <si>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</si>
  <si>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</si>
  <si>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</si>
  <si>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</si>
  <si>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</si>
  <si>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</si>
  <si>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</si>
  <si>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</si>
  <si>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</si>
  <si>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</si>
  <si>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</si>
  <si>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</si>
  <si>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</si>
  <si>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</si>
  <si>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</si>
  <si>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</si>
  <si>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</si>
  <si>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</si>
  <si>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</si>
  <si>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</si>
  <si>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</si>
  <si>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</si>
  <si>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</si>
  <si>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</si>
  <si>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</si>
  <si>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</si>
  <si>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</si>
  <si>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</si>
  <si>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</si>
  <si>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</si>
  <si>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</si>
  <si>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</si>
  <si>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</si>
  <si>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</si>
  <si>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</si>
  <si>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</si>
  <si>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</si>
  <si>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</si>
  <si>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</si>
  <si>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</si>
  <si>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</si>
  <si>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</si>
  <si>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</si>
  <si>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</si>
  <si>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</si>
  <si>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</si>
  <si>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</si>
  <si>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</si>
  <si>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</si>
  <si>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</si>
  <si>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</si>
  <si>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</si>
  <si>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</si>
  <si>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</si>
  <si>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</si>
  <si>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</si>
  <si>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</si>
  <si>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</si>
  <si>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</si>
  <si>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</si>
  <si>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</si>
  <si>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</si>
  <si>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</si>
  <si>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</si>
  <si>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</si>
  <si>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</si>
  <si>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</si>
  <si>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</si>
  <si>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</si>
  <si>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</si>
  <si>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</si>
  <si>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</si>
  <si>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</si>
  <si>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</si>
  <si>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</si>
  <si>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</si>
  <si>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</si>
  <si>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</si>
  <si>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</si>
  <si>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</si>
  <si>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</si>
  <si>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</si>
  <si>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</si>
  <si>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</si>
  <si>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</si>
  <si>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</si>
  <si>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</si>
  <si>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</si>
  <si>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</si>
  <si>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</si>
  <si>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</si>
  <si>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</si>
  <si>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</si>
  <si>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</si>
  <si>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</si>
  <si>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</si>
  <si>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</si>
  <si>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</si>
  <si>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</si>
  <si>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</si>
  <si>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</si>
  <si>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</si>
  <si>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</si>
  <si>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</si>
  <si>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</si>
  <si>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</si>
  <si>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</si>
  <si>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</si>
  <si>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</si>
  <si>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</si>
  <si>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</si>
  <si>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</si>
  <si>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</si>
  <si>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</si>
  <si>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</si>
  <si>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</si>
  <si>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</si>
  <si>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</si>
  <si>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</si>
  <si>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</si>
  <si>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</si>
  <si>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</si>
  <si>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</si>
  <si>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</si>
  <si>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</si>
  <si>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</si>
  <si>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</si>
  <si>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</si>
  <si>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</si>
  <si>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</si>
  <si>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</si>
  <si>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</si>
  <si>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</si>
  <si>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</si>
  <si>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</si>
  <si>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</si>
  <si>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</si>
  <si>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</si>
  <si>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</si>
  <si>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</si>
  <si>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</si>
  <si>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</si>
  <si>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</si>
  <si>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</si>
  <si>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</si>
  <si>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</si>
  <si>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</si>
  <si>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</si>
  <si>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</si>
  <si>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</si>
  <si>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</si>
  <si>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</si>
  <si>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</si>
  <si>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</si>
  <si>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</si>
  <si>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</si>
  <si>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</si>
  <si>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</si>
  <si>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</si>
  <si>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</si>
  <si>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</si>
  <si>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</si>
  <si>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</si>
  <si>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</si>
  <si>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</si>
  <si>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</si>
  <si>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</si>
  <si>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</si>
  <si>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</si>
  <si>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</si>
  <si>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</si>
  <si>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</si>
  <si>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</si>
  <si>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</si>
  <si>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</si>
  <si>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</si>
  <si>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</si>
  <si>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</si>
  <si>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</si>
  <si>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</si>
  <si>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</si>
  <si>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</si>
  <si>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</si>
  <si>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</si>
  <si>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</si>
  <si>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</si>
  <si>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</si>
  <si>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</si>
  <si>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</si>
  <si>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</si>
  <si>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</si>
  <si>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</si>
  <si>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</si>
  <si>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</si>
  <si>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</si>
  <si>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</si>
  <si>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</si>
  <si>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</si>
  <si>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</si>
  <si>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</si>
  <si>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</si>
  <si>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</si>
  <si>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</si>
  <si>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</si>
  <si>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</si>
  <si>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</si>
  <si>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</si>
  <si>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</si>
  <si>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</si>
  <si>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</si>
  <si>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</si>
  <si>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</si>
  <si>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</si>
  <si>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</si>
  <si>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</si>
  <si>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</si>
  <si>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</si>
  <si>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</si>
  <si>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</si>
  <si>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</si>
  <si>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</si>
  <si>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</si>
  <si>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</si>
  <si>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</si>
  <si>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</si>
  <si>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</si>
  <si>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</si>
  <si>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</si>
  <si>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</si>
  <si>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</si>
  <si>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</si>
  <si>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</si>
  <si>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</si>
  <si>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</si>
  <si>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</si>
  <si>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</si>
  <si>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</si>
  <si>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</si>
  <si>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</si>
  <si>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</si>
  <si>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</si>
  <si>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</si>
  <si>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</si>
  <si>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</si>
  <si>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</si>
  <si>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</si>
  <si>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</si>
  <si>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</si>
  <si>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</si>
  <si>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</si>
  <si>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</si>
  <si>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</si>
  <si>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</si>
  <si>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</si>
  <si>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</si>
  <si>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</si>
  <si>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</si>
  <si>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</si>
  <si>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</si>
  <si>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</si>
  <si>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</si>
  <si>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</si>
  <si>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</si>
  <si>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</si>
  <si>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</si>
  <si>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</si>
  <si>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</si>
  <si>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</si>
  <si>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</si>
  <si>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</si>
  <si>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</si>
  <si>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</si>
  <si>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</si>
  <si>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</si>
  <si>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</si>
  <si>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</si>
  <si>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</si>
  <si>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</si>
  <si>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</si>
  <si>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</si>
  <si>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</si>
  <si>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</si>
  <si>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</si>
  <si>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</si>
  <si>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</si>
  <si>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</si>
  <si>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</si>
  <si>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</si>
  <si>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</si>
  <si>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</si>
  <si>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</si>
  <si>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</si>
  <si>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</si>
  <si>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</si>
  <si>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</si>
  <si>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</si>
  <si>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</si>
  <si>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</si>
  <si>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</si>
  <si>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</si>
  <si>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</si>
  <si>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</si>
  <si>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</si>
  <si>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</si>
  <si>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</si>
  <si>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</si>
  <si>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</si>
  <si>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</si>
  <si>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</si>
  <si>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</si>
  <si>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</si>
  <si>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</si>
  <si>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</si>
  <si>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</si>
  <si>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</si>
  <si>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</si>
  <si>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</si>
  <si>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</si>
  <si>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</si>
  <si>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</si>
  <si>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</si>
  <si>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</si>
  <si>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</si>
  <si>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</si>
  <si>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</si>
  <si>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</si>
  <si>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</si>
  <si>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</si>
  <si>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</si>
  <si>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</si>
  <si>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</si>
  <si>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</si>
  <si>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</si>
  <si>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</si>
  <si>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</si>
  <si>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</si>
  <si>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</si>
  <si>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</si>
  <si>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</si>
  <si>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</si>
  <si>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</si>
  <si>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</si>
  <si>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</si>
  <si>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</si>
  <si>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</si>
  <si>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</si>
  <si>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</si>
  <si>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</si>
  <si>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</si>
  <si>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</si>
  <si>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</si>
  <si>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</si>
  <si>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</si>
  <si>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</si>
  <si>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</si>
  <si>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</si>
  <si>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</si>
  <si>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</si>
  <si>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</si>
  <si>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</si>
  <si>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</si>
  <si>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</si>
  <si>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</si>
  <si>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</si>
  <si>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</si>
  <si>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</si>
  <si>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</si>
  <si>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</si>
  <si>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</si>
  <si>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</si>
  <si>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</si>
  <si>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</si>
  <si>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</si>
  <si>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</si>
  <si>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</si>
  <si>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</si>
  <si>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</si>
  <si>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</si>
  <si>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</si>
  <si>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</si>
  <si>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</si>
  <si>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</si>
  <si>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</si>
  <si>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</si>
  <si>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</si>
  <si>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</si>
  <si>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</si>
  <si>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</si>
  <si>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</si>
  <si>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</si>
  <si>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</si>
  <si>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</si>
  <si>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</si>
  <si>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</si>
  <si>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</si>
  <si>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</si>
  <si>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</si>
  <si>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</si>
  <si>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</si>
  <si>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</si>
  <si>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</si>
  <si>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</si>
  <si>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</si>
  <si>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</si>
  <si>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</si>
  <si>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</si>
  <si>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</si>
  <si>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</si>
  <si>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</si>
  <si>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</si>
  <si>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</si>
  <si>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</si>
  <si>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</si>
  <si>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</si>
  <si>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</si>
  <si>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</si>
  <si>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</si>
  <si>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</si>
  <si>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</si>
  <si>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</si>
  <si>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</si>
  <si>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</si>
  <si>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</si>
  <si>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</si>
  <si>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</si>
  <si>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</si>
  <si>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</si>
  <si>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</si>
  <si>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</si>
  <si>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</si>
  <si>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</si>
  <si>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</si>
  <si>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</si>
  <si>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</si>
  <si>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</si>
  <si>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</si>
  <si>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</si>
  <si>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</si>
  <si>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</si>
  <si>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</si>
  <si>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</si>
  <si>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</si>
  <si>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</si>
  <si>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</si>
  <si>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</si>
  <si>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</si>
  <si>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</si>
  <si>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</si>
  <si>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</si>
  <si>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</si>
  <si>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</si>
  <si>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</si>
  <si>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</si>
  <si>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</si>
  <si>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</si>
  <si>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</si>
  <si>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</si>
  <si>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</si>
  <si>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</si>
  <si>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</si>
  <si>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</si>
  <si>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</si>
  <si>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</si>
  <si>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</si>
  <si>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</si>
  <si>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</si>
  <si>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</si>
  <si>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</si>
  <si>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</si>
  <si>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</si>
  <si>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</si>
  <si>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</si>
  <si>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</si>
  <si>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</si>
  <si>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</si>
  <si>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</si>
  <si>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</si>
  <si>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</si>
  <si>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</si>
  <si>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</si>
  <si>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</si>
  <si>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</si>
  <si>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</si>
  <si>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</si>
  <si>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</si>
  <si>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</si>
  <si>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</si>
  <si>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</si>
  <si>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</si>
  <si>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</si>
  <si>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</si>
  <si>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</si>
  <si>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</si>
  <si>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</si>
  <si>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</si>
  <si>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</si>
  <si>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</si>
  <si>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</si>
  <si>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</si>
  <si>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</si>
  <si>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</si>
  <si>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</si>
  <si>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</si>
  <si>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</si>
  <si>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</si>
  <si>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</si>
  <si>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</si>
  <si>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</si>
  <si>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</si>
  <si>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</si>
  <si>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</si>
  <si>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</si>
  <si>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</si>
  <si>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</si>
  <si>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</si>
  <si>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</si>
  <si>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</si>
  <si>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</si>
  <si>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</si>
  <si>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</si>
  <si>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</si>
  <si>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</si>
  <si>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</si>
  <si>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</si>
  <si>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</si>
  <si>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</si>
  <si>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</si>
  <si>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</si>
  <si>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</si>
  <si>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</si>
  <si>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</si>
  <si>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</si>
  <si>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</si>
  <si>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</si>
  <si>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</si>
  <si>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</si>
  <si>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</si>
  <si>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</si>
  <si>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</si>
  <si>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</si>
  <si>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</si>
  <si>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</si>
  <si>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</si>
  <si>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</si>
  <si>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</si>
  <si>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</si>
  <si>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</si>
  <si>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</si>
  <si>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</si>
  <si>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</si>
  <si>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</si>
  <si>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</si>
  <si>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</si>
  <si>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</si>
  <si>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</si>
  <si>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</si>
  <si>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</si>
  <si>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</si>
  <si>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</si>
  <si>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</si>
  <si>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</si>
  <si>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</si>
  <si>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</si>
  <si>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</si>
  <si>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</si>
  <si>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</si>
  <si>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</si>
  <si>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</si>
  <si>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</si>
  <si>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</si>
  <si>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</si>
  <si>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</si>
  <si>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</si>
  <si>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</si>
  <si>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</si>
  <si>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</si>
  <si>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</si>
  <si>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</si>
  <si>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</si>
  <si>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</si>
  <si>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</si>
  <si>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</si>
  <si>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</si>
  <si>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</si>
  <si>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</si>
  <si>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</si>
  <si>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</si>
  <si>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</si>
  <si>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</si>
  <si>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</si>
  <si>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</si>
  <si>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</si>
  <si>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</si>
  <si>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</si>
  <si>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</si>
  <si>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</si>
  <si>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</si>
  <si>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</si>
  <si>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</si>
  <si>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</si>
  <si>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</si>
  <si>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</si>
  <si>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</si>
  <si>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</si>
  <si>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</si>
  <si>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</si>
  <si>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</si>
  <si>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</si>
  <si>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</si>
  <si>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</si>
  <si>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</si>
  <si>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</si>
  <si>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</si>
  <si>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</si>
  <si>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</si>
  <si>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</si>
  <si>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</si>
  <si>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</si>
  <si>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</si>
  <si>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</si>
  <si>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</si>
  <si>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</si>
  <si>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</si>
  <si>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</si>
  <si>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</si>
  <si>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</si>
  <si>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</si>
  <si>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</si>
  <si>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</si>
  <si>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</si>
  <si>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</si>
  <si>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</si>
  <si>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</si>
  <si>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</si>
  <si>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</si>
  <si>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</si>
  <si>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</si>
  <si>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</si>
  <si>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</si>
  <si>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</si>
  <si>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</si>
  <si>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</si>
  <si>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</si>
  <si>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</si>
  <si>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</si>
  <si>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</si>
  <si>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</si>
  <si>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</si>
  <si>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</si>
  <si>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</si>
  <si>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</si>
  <si>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</si>
  <si>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</si>
  <si>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</si>
  <si>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</si>
  <si>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</si>
  <si>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</si>
  <si>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</si>
  <si>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</si>
  <si>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</si>
  <si>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</si>
  <si>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</si>
  <si>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</si>
  <si>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</si>
  <si>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</si>
  <si>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</si>
  <si>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</si>
  <si>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</si>
  <si>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</si>
  <si>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</si>
  <si>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</si>
  <si>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</si>
  <si>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</si>
  <si>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</si>
  <si>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</si>
  <si>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</si>
  <si>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</si>
  <si>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</si>
  <si>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</si>
  <si>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</si>
  <si>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</si>
  <si>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</si>
  <si>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</si>
  <si>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</si>
  <si>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</si>
  <si>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</si>
  <si>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</si>
  <si>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</si>
  <si>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</si>
  <si>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</si>
  <si>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</si>
  <si>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</si>
  <si>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</si>
  <si>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</si>
  <si>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</si>
  <si>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</si>
  <si>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</si>
  <si>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</si>
  <si>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</si>
  <si>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</si>
  <si>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</si>
  <si>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</si>
  <si>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</si>
  <si>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</si>
  <si>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</si>
  <si>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</si>
  <si>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</si>
  <si>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</si>
  <si>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</si>
  <si>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</si>
  <si>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</si>
  <si>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</si>
  <si>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</si>
  <si>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</si>
  <si>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</si>
  <si>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</si>
  <si>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</si>
  <si>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</si>
  <si>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</si>
  <si>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</si>
  <si>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</si>
  <si>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</si>
  <si>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</si>
  <si>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</si>
  <si>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</si>
  <si>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</si>
  <si>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</si>
  <si>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</si>
  <si>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</si>
  <si>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</si>
  <si>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</si>
  <si>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</si>
  <si>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</si>
  <si>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</si>
  <si>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</si>
  <si>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</si>
  <si>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</si>
  <si>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</si>
  <si>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</si>
  <si>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</si>
  <si>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</si>
  <si>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</si>
  <si>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</si>
  <si>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</si>
  <si>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</si>
  <si>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</si>
  <si>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</si>
  <si>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</si>
  <si>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</si>
  <si>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</si>
  <si>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</si>
  <si>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</si>
  <si>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</si>
  <si>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</si>
  <si>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</si>
  <si>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</si>
  <si>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</si>
  <si>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</si>
  <si>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</si>
  <si>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</si>
  <si>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</si>
  <si>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</si>
  <si>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</si>
  <si>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</si>
  <si>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</si>
  <si>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</si>
  <si>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</si>
  <si>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</si>
  <si>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</si>
  <si>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</si>
  <si>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</si>
  <si>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</si>
  <si>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</si>
  <si>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</si>
  <si>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</si>
  <si>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</si>
  <si>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</si>
  <si>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</si>
  <si>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</si>
  <si>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</si>
  <si>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</si>
  <si>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</si>
  <si>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</si>
  <si>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</si>
  <si>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</si>
  <si>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</si>
  <si>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</si>
  <si>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</si>
  <si>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</si>
  <si>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</si>
  <si>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</si>
  <si>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</si>
  <si>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</si>
  <si>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</si>
  <si>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</si>
  <si>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</si>
  <si>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</si>
  <si>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</si>
  <si>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</si>
  <si>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</si>
  <si>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</si>
  <si>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</si>
  <si>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</si>
  <si>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</si>
  <si>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</si>
  <si>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</si>
  <si>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</si>
  <si>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</si>
  <si>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</si>
  <si>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</si>
  <si>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</si>
  <si>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</si>
  <si>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</si>
  <si>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</si>
  <si>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</si>
  <si>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</si>
  <si>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</si>
  <si>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</si>
  <si>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</si>
  <si>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</si>
  <si>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</si>
  <si>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</si>
  <si>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</si>
  <si>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</si>
  <si>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</si>
  <si>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</si>
  <si>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</si>
  <si>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</si>
  <si>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</si>
  <si>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</si>
  <si>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</si>
  <si>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</si>
  <si>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</si>
  <si>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</si>
  <si>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</si>
  <si>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</si>
  <si>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</si>
  <si>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</si>
  <si>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</si>
  <si>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</si>
  <si>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</si>
  <si>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</si>
  <si>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</si>
  <si>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</si>
  <si>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</si>
  <si>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</si>
  <si>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</si>
  <si>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</si>
  <si>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</si>
  <si>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</si>
  <si>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</si>
  <si>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</si>
  <si>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</si>
  <si>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</si>
  <si>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</si>
  <si>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</si>
  <si>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</si>
  <si>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</si>
  <si>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</si>
  <si>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</si>
  <si>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</si>
  <si>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</si>
  <si>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</si>
  <si>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</si>
  <si>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</si>
  <si>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</si>
  <si>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</si>
  <si>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</si>
  <si>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</si>
  <si>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</si>
  <si>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</si>
  <si>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</si>
  <si>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</si>
  <si>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</si>
  <si>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</si>
  <si>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</si>
  <si>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</si>
  <si>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</si>
  <si>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</si>
  <si>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</si>
  <si>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</si>
  <si>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</si>
  <si>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</si>
  <si>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</si>
  <si>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</si>
  <si>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</si>
  <si>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</si>
  <si>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</si>
  <si>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</si>
  <si>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</si>
  <si>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</si>
  <si>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</si>
  <si>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</si>
  <si>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</si>
  <si>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</si>
  <si>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</si>
  <si>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</si>
  <si>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</si>
  <si>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</si>
  <si>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</si>
  <si>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</si>
  <si>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</si>
  <si>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</si>
  <si>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</si>
  <si>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</si>
  <si>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</si>
  <si>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</si>
  <si>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</si>
  <si>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</si>
  <si>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</si>
  <si>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</si>
  <si>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</si>
  <si>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</si>
  <si>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</si>
  <si>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</si>
  <si>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</si>
  <si>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</si>
  <si>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</si>
  <si>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</si>
  <si>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</si>
  <si>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</si>
  <si>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</si>
  <si>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</si>
  <si>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</si>
  <si>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</si>
  <si>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</si>
  <si>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</si>
  <si>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</si>
  <si>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</si>
  <si>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</si>
  <si>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</si>
  <si>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</si>
  <si>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</si>
  <si>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</si>
  <si>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</si>
  <si>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</si>
  <si>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</si>
  <si>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</si>
  <si>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</si>
  <si>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</si>
  <si>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</si>
  <si>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</si>
  <si>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</si>
  <si>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</si>
  <si>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</si>
  <si>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</si>
  <si>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</si>
  <si>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</si>
  <si>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</si>
  <si>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</si>
  <si>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</si>
  <si>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</si>
  <si>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</si>
  <si>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</si>
  <si>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</si>
  <si>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</si>
  <si>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</si>
  <si>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</si>
  <si>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</si>
  <si>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</si>
  <si>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</si>
  <si>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</si>
  <si>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</si>
  <si>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</si>
  <si>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</si>
  <si>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</si>
  <si>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</si>
  <si>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</si>
  <si>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</si>
  <si>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</si>
  <si>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</si>
  <si>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</si>
  <si>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</si>
  <si>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</si>
  <si>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</si>
  <si>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</si>
  <si>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</si>
  <si>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</si>
  <si>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</si>
  <si>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</si>
  <si>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</si>
  <si>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</si>
  <si>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</si>
  <si>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</si>
  <si>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</si>
  <si>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</si>
  <si>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</si>
  <si>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</si>
  <si>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</si>
  <si>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</si>
  <si>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</si>
  <si>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</si>
  <si>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</si>
  <si>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</si>
  <si>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</si>
  <si>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</si>
  <si>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</si>
  <si>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</si>
  <si>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</si>
  <si>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</si>
  <si>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</si>
  <si>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</si>
  <si>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</si>
  <si>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</si>
  <si>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</si>
  <si>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</si>
  <si>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</si>
  <si>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</si>
  <si>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</si>
  <si>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</si>
  <si>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</si>
  <si>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</si>
  <si>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</si>
  <si>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</si>
  <si>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</si>
  <si>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</si>
  <si>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</si>
  <si>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</si>
  <si>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</si>
  <si>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</si>
  <si>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</si>
  <si>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</si>
  <si>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</si>
  <si>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</si>
  <si>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</si>
  <si>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</si>
  <si>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</si>
  <si>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</si>
  <si>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</si>
  <si>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</si>
  <si>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</si>
  <si>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</si>
  <si>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</si>
  <si>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</si>
  <si>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</si>
  <si>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</si>
  <si>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</si>
  <si>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</si>
  <si>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</si>
  <si>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</si>
  <si>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</si>
  <si>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</si>
  <si>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</si>
  <si>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</si>
  <si>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</si>
  <si>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</si>
  <si>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</si>
  <si>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</si>
  <si>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</si>
  <si>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</si>
  <si>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</si>
  <si>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</si>
  <si>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</si>
  <si>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</si>
  <si>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</si>
  <si>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</si>
  <si>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</si>
  <si>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</si>
  <si>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</si>
  <si>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</si>
  <si>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</si>
  <si>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</si>
  <si>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</si>
  <si>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</si>
  <si>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</si>
  <si>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</si>
  <si>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</si>
  <si>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</si>
  <si>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</si>
  <si>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</si>
  <si>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</si>
  <si>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</si>
  <si>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</si>
  <si>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</si>
  <si>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</si>
  <si>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</si>
  <si>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</si>
  <si>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</si>
  <si>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</si>
  <si>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</si>
  <si>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</si>
  <si>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</si>
  <si>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</si>
  <si>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</si>
  <si>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</si>
  <si>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</si>
  <si>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</si>
  <si>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</si>
  <si>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</si>
  <si>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</si>
  <si>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</si>
  <si>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</si>
  <si>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</si>
  <si>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</si>
  <si>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</si>
  <si>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</si>
  <si>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</si>
  <si>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</si>
  <si>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</si>
  <si>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</si>
  <si>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</si>
  <si>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</si>
  <si>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</si>
  <si>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</si>
  <si>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</si>
  <si>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</si>
  <si>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</si>
  <si>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</si>
  <si>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</si>
  <si>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</si>
  <si>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</si>
  <si>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</si>
  <si>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</si>
  <si>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</si>
  <si>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</si>
  <si>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</si>
  <si>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</si>
  <si>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</si>
  <si>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</si>
  <si>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</si>
  <si>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</si>
  <si>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</si>
  <si>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</si>
  <si>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</si>
  <si>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</si>
  <si>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</si>
  <si>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</si>
  <si>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</si>
  <si>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</si>
  <si>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</si>
  <si>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</si>
  <si>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</si>
  <si>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</si>
  <si>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</si>
  <si>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</si>
  <si>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</si>
  <si>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</si>
  <si>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</si>
  <si>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</si>
  <si>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</si>
  <si>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</si>
  <si>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</si>
  <si>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</si>
  <si>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</si>
  <si>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</si>
  <si>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</si>
  <si>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</si>
  <si>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</si>
  <si>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</si>
  <si>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</si>
  <si>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</si>
  <si>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</si>
  <si>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</si>
  <si>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</si>
  <si>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</si>
  <si>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</si>
  <si>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</si>
  <si>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</si>
  <si>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</si>
  <si>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</si>
  <si>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</si>
  <si>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</si>
  <si>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</si>
  <si>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</si>
  <si>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</si>
  <si>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</si>
  <si>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</si>
  <si>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</si>
  <si>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</si>
  <si>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</si>
  <si>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</si>
  <si>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</si>
  <si>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</si>
  <si>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</si>
  <si>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</si>
  <si>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</si>
  <si>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</si>
  <si>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</si>
  <si>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</si>
  <si>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</si>
  <si>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</si>
  <si>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</si>
  <si>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</si>
  <si>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</si>
  <si>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</si>
  <si>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</si>
  <si>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</si>
  <si>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</si>
  <si>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</si>
  <si>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</si>
  <si>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</si>
  <si>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</si>
  <si>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</si>
  <si>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</si>
  <si>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</si>
  <si>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</si>
  <si>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</si>
  <si>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</si>
  <si>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</si>
  <si>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</si>
  <si>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</si>
  <si>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</si>
  <si>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</si>
  <si>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</si>
  <si>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</si>
  <si>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</si>
  <si>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</si>
  <si>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</si>
  <si>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</si>
  <si>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</si>
  <si>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</si>
  <si>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</si>
  <si>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</si>
  <si>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</si>
  <si>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</si>
  <si>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</si>
  <si>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</si>
  <si>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</si>
  <si>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</si>
  <si>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</si>
  <si>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</si>
  <si>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</si>
  <si>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</si>
  <si>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</si>
  <si>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</si>
  <si>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</si>
  <si>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</si>
  <si>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</si>
  <si>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</si>
  <si>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</si>
  <si>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</si>
  <si>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</si>
  <si>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</si>
  <si>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</si>
  <si>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</si>
  <si>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</si>
  <si>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</si>
  <si>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</si>
  <si>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</si>
  <si>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</si>
  <si>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</si>
  <si>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</si>
  <si>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</si>
  <si>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</si>
  <si>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</si>
  <si>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</si>
  <si>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</si>
  <si>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</si>
  <si>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</si>
  <si>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</si>
  <si>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</si>
  <si>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</si>
  <si>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</si>
  <si>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</si>
  <si>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</si>
  <si>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</si>
  <si>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</si>
  <si>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</si>
  <si>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</si>
  <si>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</si>
  <si>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</si>
  <si>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</si>
  <si>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</si>
  <si>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</si>
  <si>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</si>
  <si>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</si>
  <si>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</si>
  <si>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</si>
  <si>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</si>
  <si>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</si>
  <si>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</si>
  <si>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</si>
  <si>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</si>
  <si>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</si>
  <si>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</si>
  <si>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</si>
  <si>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</si>
  <si>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</si>
  <si>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</si>
  <si>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</si>
  <si>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</si>
  <si>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</si>
  <si>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</si>
  <si>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</si>
  <si>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</si>
  <si>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</si>
  <si>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</si>
  <si>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</si>
  <si>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</si>
  <si>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</si>
  <si>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</si>
  <si>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</si>
  <si>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</si>
  <si>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</si>
  <si>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</si>
  <si>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</si>
  <si>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</si>
  <si>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</si>
  <si>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</si>
  <si>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</si>
  <si>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</si>
  <si>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</si>
  <si>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</si>
  <si>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</si>
  <si>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</si>
  <si>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</si>
  <si>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</si>
  <si>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</si>
  <si>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</si>
  <si>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</si>
  <si>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</si>
  <si>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</si>
  <si>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</si>
  <si>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</si>
  <si>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</si>
  <si>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</si>
  <si>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</si>
  <si>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</si>
  <si>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</si>
  <si>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</si>
  <si>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</si>
  <si>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</si>
  <si>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</si>
  <si>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</si>
  <si>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</si>
  <si>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</si>
  <si>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</si>
  <si>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</si>
  <si>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</si>
  <si>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</si>
  <si>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</si>
  <si>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</si>
  <si>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</si>
  <si>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</si>
  <si>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</si>
  <si>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</si>
  <si>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</si>
  <si>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</si>
  <si>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</si>
  <si>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</si>
  <si>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</si>
  <si>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</si>
  <si>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</si>
  <si>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</si>
  <si>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</si>
  <si>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</si>
  <si>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</si>
  <si>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</si>
  <si>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</si>
  <si>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</si>
  <si>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</si>
  <si>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</si>
  <si>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</si>
  <si>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</si>
  <si>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</si>
  <si>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</si>
  <si>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</si>
  <si>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</si>
  <si>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</si>
  <si>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</si>
  <si>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</si>
  <si>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</si>
  <si>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</si>
  <si>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</si>
  <si>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</si>
  <si>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</si>
  <si>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</si>
  <si>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</si>
  <si>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</si>
  <si>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</si>
  <si>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</si>
  <si>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</si>
  <si>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</si>
  <si>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</si>
  <si>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</si>
  <si>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</si>
  <si>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</si>
  <si>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</si>
  <si>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</si>
  <si>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</si>
  <si>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</si>
  <si>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</si>
  <si>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</si>
  <si>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</si>
  <si>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</si>
  <si>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</si>
  <si>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</si>
  <si>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</si>
  <si>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</si>
  <si>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</si>
  <si>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</si>
  <si>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</si>
  <si>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</si>
  <si>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</si>
  <si>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</si>
  <si>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</si>
  <si>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</si>
  <si>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</si>
  <si>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</si>
  <si>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</si>
  <si>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</si>
  <si>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</si>
  <si>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</si>
  <si>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</si>
  <si>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</si>
  <si>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</si>
  <si>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</si>
  <si>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</si>
  <si>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</si>
  <si>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</si>
  <si>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</si>
  <si>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</si>
  <si>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</si>
  <si>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</si>
  <si>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</si>
  <si>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</si>
  <si>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</si>
  <si>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</si>
  <si>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</si>
  <si>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</si>
  <si>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</si>
  <si>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</si>
  <si>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</si>
  <si>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</si>
  <si>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</si>
  <si>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</si>
  <si>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</si>
  <si>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</si>
  <si>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</si>
  <si>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</si>
  <si>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</si>
  <si>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</si>
  <si>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</si>
  <si>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</si>
  <si>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</si>
  <si>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</si>
  <si>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</si>
  <si>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</si>
  <si>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</si>
  <si>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</si>
  <si>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</si>
  <si>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</si>
  <si>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</si>
  <si>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</si>
  <si>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</si>
  <si>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</si>
  <si>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</si>
  <si>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</si>
  <si>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</si>
  <si>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</si>
  <si>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</si>
  <si>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</si>
  <si>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</si>
  <si>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</si>
  <si>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</si>
  <si>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</si>
  <si>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</si>
  <si>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</si>
  <si>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</si>
  <si>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</si>
  <si>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</si>
  <si>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</si>
  <si>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</si>
  <si>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</si>
  <si>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</si>
  <si>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</si>
  <si>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</si>
  <si>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</si>
  <si>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</si>
  <si>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</si>
  <si>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</si>
  <si>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</si>
  <si>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</si>
  <si>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</si>
  <si>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</si>
  <si>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</si>
  <si>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</si>
  <si>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</si>
  <si>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</si>
  <si>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</si>
  <si>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</si>
  <si>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</si>
  <si>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</si>
  <si>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</si>
  <si>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</si>
  <si>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</si>
  <si>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</si>
  <si>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</si>
  <si>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</si>
  <si>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</si>
  <si>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</si>
  <si>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</si>
  <si>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</si>
  <si>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</si>
  <si>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</si>
  <si>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</si>
  <si>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</si>
  <si>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</si>
  <si>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</si>
  <si>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</si>
  <si>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</si>
  <si>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</si>
  <si>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</si>
  <si>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</si>
  <si>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</si>
  <si>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</si>
  <si>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</si>
  <si>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</si>
  <si>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</si>
  <si>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</si>
  <si>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</si>
  <si>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</si>
  <si>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</si>
  <si>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</si>
  <si>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</si>
  <si>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</si>
  <si>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</si>
  <si>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</si>
  <si>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</si>
  <si>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</si>
  <si>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</si>
  <si>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</si>
  <si>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</si>
  <si>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</si>
  <si>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</si>
  <si>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</si>
  <si>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</si>
  <si>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</si>
  <si>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</si>
  <si>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</si>
  <si>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</si>
  <si>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</si>
  <si>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</si>
  <si>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</si>
  <si>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</si>
  <si>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</si>
  <si>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</si>
  <si>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</si>
  <si>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</si>
  <si>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</si>
  <si>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</si>
  <si>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</si>
  <si>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</si>
  <si>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</si>
  <si>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</si>
  <si>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</si>
  <si>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</si>
  <si>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</si>
  <si>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</si>
  <si>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</si>
  <si>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</si>
  <si>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</si>
  <si>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</si>
  <si>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</si>
  <si>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</si>
  <si>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</si>
  <si>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</si>
  <si>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</si>
  <si>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</si>
  <si>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</si>
  <si>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</si>
  <si>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</si>
  <si>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</si>
  <si>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</si>
  <si>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</si>
  <si>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</si>
  <si>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</si>
  <si>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</si>
  <si>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</si>
  <si>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</si>
  <si>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</si>
  <si>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</si>
  <si>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</si>
  <si>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</si>
  <si>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</si>
  <si>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</si>
  <si>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</si>
  <si>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</si>
  <si>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</si>
  <si>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</si>
  <si>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</si>
  <si>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</si>
  <si>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</si>
  <si>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</si>
  <si>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</si>
  <si>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</si>
  <si>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</si>
  <si>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</si>
  <si>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</si>
  <si>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</si>
  <si>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</si>
  <si>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</si>
  <si>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</si>
  <si>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</si>
  <si>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</si>
  <si>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</si>
  <si>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</si>
  <si>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</si>
  <si>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</si>
  <si>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</si>
  <si>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</si>
  <si>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</si>
  <si>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</si>
  <si>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</si>
  <si>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</si>
  <si>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</si>
  <si>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</si>
  <si>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</si>
  <si>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</si>
  <si>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</si>
  <si>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</si>
  <si>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</si>
  <si>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</si>
  <si>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</si>
  <si>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</si>
  <si>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</si>
  <si>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</si>
  <si>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</si>
  <si>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</si>
  <si>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</si>
  <si>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</si>
  <si>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</si>
  <si>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</si>
  <si>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</si>
  <si>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</si>
  <si>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</si>
  <si>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</si>
  <si>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</si>
  <si>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</si>
  <si>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</si>
  <si>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</si>
  <si>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</si>
  <si>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</si>
  <si>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</si>
  <si>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</si>
  <si>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</si>
  <si>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</si>
  <si>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</si>
  <si>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</si>
  <si>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</si>
  <si>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</si>
  <si>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</si>
  <si>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</si>
  <si>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</si>
  <si>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</si>
  <si>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</si>
  <si>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</si>
  <si>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</si>
  <si>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</si>
  <si>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</si>
  <si>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</si>
  <si>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</si>
  <si>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</si>
  <si>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</si>
  <si>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</si>
  <si>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</si>
  <si>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</si>
  <si>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</si>
  <si>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</si>
  <si>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</si>
  <si>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</si>
  <si>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</si>
  <si>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</si>
  <si>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</si>
  <si>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</si>
  <si>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</si>
  <si>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</si>
  <si>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</si>
  <si>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</si>
  <si>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</si>
  <si>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</si>
  <si>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</si>
  <si>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</si>
  <si>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</si>
  <si>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</si>
  <si>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</si>
  <si>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</si>
  <si>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</si>
  <si>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</si>
  <si>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</si>
  <si>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</si>
  <si>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</si>
  <si>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</si>
  <si>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</si>
  <si>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</si>
  <si>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</si>
  <si>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</si>
  <si>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</si>
  <si>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</si>
  <si>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</si>
  <si>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</si>
  <si>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</si>
  <si>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</si>
  <si>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</si>
  <si>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</si>
  <si>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</si>
  <si>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</si>
  <si>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</si>
  <si>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</si>
  <si>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</si>
  <si>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</si>
  <si>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</si>
  <si>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</si>
  <si>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</si>
  <si>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</si>
  <si>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</si>
  <si>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</si>
  <si>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</si>
  <si>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</si>
  <si>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</si>
  <si>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</si>
  <si>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</si>
  <si>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</si>
  <si>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</si>
  <si>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</si>
  <si>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</si>
  <si>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</si>
  <si>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</si>
  <si>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</si>
  <si>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</si>
  <si>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</si>
  <si>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</si>
  <si>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</si>
  <si>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</si>
  <si>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</si>
  <si>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</si>
  <si>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</si>
  <si>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</si>
  <si>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</si>
  <si>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</si>
  <si>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</si>
  <si>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</si>
  <si>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</si>
  <si>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</si>
  <si>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</si>
  <si>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</si>
  <si>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</si>
  <si>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</si>
  <si>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</si>
  <si>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</si>
  <si>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</si>
  <si>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</si>
  <si>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</si>
  <si>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</si>
  <si>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</si>
  <si>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</si>
  <si>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</si>
  <si>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</si>
  <si>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</si>
  <si>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</si>
  <si>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</si>
  <si>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</si>
  <si>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</si>
  <si>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</si>
  <si>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</si>
  <si>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</si>
  <si>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</si>
  <si>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</si>
  <si>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</si>
  <si>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</si>
  <si>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</si>
  <si>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</si>
  <si>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</si>
  <si>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</si>
  <si>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</si>
  <si>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</si>
  <si>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</si>
  <si>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</si>
  <si>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</si>
  <si>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</si>
  <si>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</si>
  <si>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</si>
  <si>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</si>
  <si>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</si>
  <si>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</si>
  <si>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</si>
  <si>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</si>
  <si>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</si>
  <si>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</si>
  <si>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</si>
  <si>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</si>
  <si>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</si>
  <si>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</si>
  <si>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</si>
  <si>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</si>
  <si>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</si>
  <si>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</si>
  <si>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</si>
  <si>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</si>
  <si>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</si>
  <si>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</si>
  <si>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</si>
  <si>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</si>
  <si>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</si>
  <si>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</si>
  <si>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</si>
  <si>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</si>
  <si>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</si>
  <si>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</si>
  <si>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</si>
  <si>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</si>
  <si>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</si>
  <si>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</si>
  <si>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</si>
  <si>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</si>
  <si>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</si>
  <si>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</si>
  <si>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</si>
  <si>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</si>
  <si>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</si>
  <si>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</si>
  <si>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</si>
  <si>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</si>
  <si>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</si>
  <si>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</si>
  <si>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</si>
  <si>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</si>
  <si>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</si>
  <si>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</si>
  <si>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</si>
  <si>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</si>
  <si>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</si>
  <si>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</si>
  <si>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</si>
  <si>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</si>
  <si>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</si>
  <si>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</si>
  <si>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</si>
  <si>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</si>
  <si>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</si>
  <si>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</si>
  <si>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</si>
  <si>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</si>
  <si>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</si>
  <si>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</si>
  <si>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</si>
  <si>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</si>
  <si>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</si>
  <si>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</si>
  <si>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</si>
  <si>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</si>
  <si>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</si>
  <si>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</si>
  <si>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</si>
  <si>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</si>
  <si>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</si>
  <si>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</si>
  <si>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</si>
  <si>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</si>
  <si>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</si>
  <si>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</si>
  <si>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</si>
  <si>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</si>
  <si>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</si>
  <si>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</si>
  <si>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</si>
  <si>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</si>
  <si>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</si>
  <si>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</si>
  <si>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</si>
  <si>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</si>
  <si>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</si>
  <si>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</si>
  <si>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</si>
  <si>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</si>
  <si>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</si>
  <si>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</si>
  <si>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</si>
  <si>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</si>
  <si>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</si>
  <si>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</si>
  <si>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</si>
  <si>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</si>
  <si>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</si>
  <si>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</si>
  <si>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</si>
  <si>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</si>
  <si>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</si>
  <si>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</si>
  <si>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</si>
  <si>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</si>
  <si>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</si>
  <si>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</si>
  <si>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</si>
  <si>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</si>
  <si>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</si>
  <si>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</si>
  <si>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</si>
  <si>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</si>
  <si>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</si>
  <si>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</si>
  <si>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</si>
  <si>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</si>
  <si>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</si>
  <si>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</si>
  <si>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</si>
  <si>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</si>
  <si>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</si>
  <si>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</si>
  <si>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</si>
  <si>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</si>
  <si>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</si>
  <si>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</si>
  <si>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</si>
  <si>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</si>
  <si>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</si>
  <si>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</si>
  <si>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</si>
  <si>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</si>
  <si>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</si>
  <si>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</si>
  <si>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</si>
  <si>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</si>
  <si>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</si>
  <si>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</si>
  <si>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</si>
  <si>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</si>
  <si>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</si>
  <si>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</si>
  <si>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</si>
  <si>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</si>
  <si>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</si>
  <si>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</si>
  <si>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</si>
  <si>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</si>
  <si>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</si>
  <si>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</si>
  <si>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</si>
  <si>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</si>
  <si>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</si>
  <si>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</si>
  <si>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</si>
  <si>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</si>
  <si>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</si>
  <si>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</si>
  <si>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</si>
  <si>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</si>
  <si>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</si>
  <si>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</si>
  <si>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</si>
  <si>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</si>
  <si>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</si>
  <si>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</si>
  <si>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</si>
  <si>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</si>
  <si>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</si>
  <si>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</si>
  <si>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</si>
  <si>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</si>
  <si>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</si>
  <si>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</si>
  <si>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</si>
  <si>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</si>
  <si>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</si>
  <si>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</si>
  <si>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</si>
  <si>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</si>
  <si>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</si>
  <si>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</si>
  <si>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</si>
  <si>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</si>
  <si>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</si>
  <si>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</si>
  <si>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</si>
  <si>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</si>
  <si>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</si>
  <si>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</si>
  <si>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</si>
  <si>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</si>
  <si>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</si>
  <si>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</si>
  <si>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</si>
  <si>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</si>
  <si>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</si>
  <si>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</si>
  <si>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</si>
  <si>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</si>
  <si>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</si>
  <si>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</si>
  <si>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</si>
  <si>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</si>
  <si>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</si>
  <si>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</si>
  <si>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</si>
  <si>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</si>
  <si>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</si>
  <si>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</si>
  <si>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</si>
  <si>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</si>
  <si>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</si>
  <si>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</si>
  <si>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</si>
  <si>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</si>
  <si>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</si>
  <si>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</si>
  <si>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</si>
  <si>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</si>
  <si>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</si>
  <si>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</si>
  <si>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</si>
  <si>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</si>
  <si>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</si>
  <si>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</si>
  <si>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</si>
  <si>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</si>
  <si>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</si>
  <si>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</si>
  <si>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</si>
  <si>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</si>
  <si>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</si>
  <si>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</si>
  <si>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</si>
  <si>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</si>
  <si>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</si>
  <si>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</si>
  <si>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</si>
  <si>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</si>
  <si>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</si>
  <si>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</si>
  <si>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</si>
  <si>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</si>
  <si>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</si>
  <si>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</si>
  <si>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</si>
  <si>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</si>
  <si>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</si>
  <si>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</si>
  <si>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</si>
  <si>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</si>
  <si>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</si>
  <si>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</si>
  <si>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</si>
  <si>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</si>
  <si>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</si>
  <si>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</si>
  <si>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</si>
  <si>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</si>
  <si>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</si>
  <si>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</si>
  <si>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</si>
  <si>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</si>
  <si>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</si>
  <si>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</si>
  <si>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</si>
  <si>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</si>
  <si>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</si>
  <si>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</si>
  <si>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</si>
  <si>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</si>
  <si>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</si>
  <si>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</si>
  <si>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</si>
  <si>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</si>
  <si>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</si>
  <si>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</si>
  <si>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</si>
  <si>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</si>
  <si>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</si>
  <si>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</si>
  <si>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</si>
  <si>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</si>
  <si>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</si>
  <si>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</si>
  <si>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</si>
  <si>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</si>
  <si>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</si>
  <si>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</si>
  <si>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</si>
  <si>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</si>
  <si>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</si>
  <si>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</si>
  <si>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</si>
  <si>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</si>
  <si>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</si>
  <si>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</si>
  <si>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</si>
  <si>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</si>
  <si>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</si>
  <si>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</si>
  <si>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</si>
  <si>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</si>
  <si>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</si>
  <si>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</si>
  <si>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</si>
  <si>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</si>
  <si>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</si>
  <si>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</si>
  <si>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</si>
  <si>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</si>
  <si>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</si>
  <si>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</si>
  <si>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</si>
  <si>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</si>
  <si>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</si>
  <si>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</si>
  <si>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</si>
  <si>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</si>
  <si>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</si>
  <si>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</si>
  <si>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</si>
  <si>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</si>
  <si>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</si>
  <si>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</si>
  <si>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</si>
  <si>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</si>
  <si>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</si>
  <si>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</si>
  <si>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</si>
  <si>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</si>
  <si>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</si>
  <si>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</si>
  <si>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</si>
  <si>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</si>
  <si>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</si>
  <si>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</si>
  <si>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</si>
  <si>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</si>
  <si>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</si>
  <si>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</si>
  <si>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</si>
  <si>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</si>
  <si>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</si>
  <si>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</si>
  <si>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</si>
  <si>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</si>
  <si>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</si>
  <si>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</si>
  <si>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</si>
  <si>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</si>
  <si>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</si>
  <si>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</si>
  <si>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</si>
  <si>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</si>
  <si>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</si>
  <si>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</si>
  <si>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</si>
  <si>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</si>
  <si>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</si>
  <si>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</si>
  <si>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</si>
  <si>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</si>
  <si>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</si>
  <si>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</si>
  <si>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</si>
  <si>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</si>
  <si>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</si>
  <si>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</si>
  <si>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</si>
  <si>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</si>
  <si>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</si>
  <si>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</si>
  <si>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</si>
  <si>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</si>
  <si>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</si>
  <si>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</si>
  <si>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</si>
  <si>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</si>
  <si>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</si>
  <si>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</si>
  <si>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</si>
  <si>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</si>
  <si>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</si>
  <si>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</si>
  <si>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</si>
  <si>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</si>
  <si>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</si>
  <si>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</si>
  <si>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</si>
  <si>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</si>
  <si>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</si>
  <si>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</si>
  <si>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</si>
  <si>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</si>
  <si>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</si>
  <si>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</si>
  <si>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</si>
  <si>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</si>
  <si>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</si>
  <si>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</si>
  <si>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</si>
  <si>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</si>
  <si>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</si>
  <si>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</si>
  <si>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</si>
  <si>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</si>
  <si>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</si>
  <si>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</si>
  <si>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</si>
  <si>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</si>
  <si>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</si>
  <si>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</si>
  <si>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</si>
  <si>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</si>
  <si>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</si>
  <si>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</si>
  <si>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</si>
  <si>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</si>
  <si>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</si>
  <si>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</si>
  <si>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</si>
  <si>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</si>
  <si>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</si>
  <si>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</si>
  <si>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</si>
  <si>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</si>
  <si>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</si>
  <si>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</si>
  <si>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</si>
  <si>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</si>
  <si>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</si>
  <si>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</si>
  <si>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</si>
  <si>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</si>
  <si>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</si>
  <si>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</si>
  <si>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</si>
  <si>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</si>
  <si>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</si>
  <si>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</si>
  <si>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</si>
  <si>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</si>
  <si>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</si>
  <si>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</si>
  <si>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</si>
  <si>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</si>
  <si>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</si>
  <si>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</si>
  <si>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</si>
  <si>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</si>
  <si>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</si>
  <si>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</si>
  <si>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</si>
  <si>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</si>
  <si>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</si>
  <si>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</si>
  <si>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</si>
  <si>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</si>
  <si>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</si>
  <si>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</si>
  <si>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</si>
  <si>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</si>
  <si>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</si>
  <si>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</si>
  <si>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</si>
  <si>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</si>
  <si>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</si>
  <si>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</si>
  <si>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</si>
  <si>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</si>
  <si>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</si>
  <si>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</si>
  <si>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</si>
  <si>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</si>
  <si>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</si>
  <si>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</si>
  <si>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</si>
  <si>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</si>
  <si>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</si>
  <si>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</si>
  <si>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</si>
  <si>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</si>
  <si>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</si>
  <si>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</si>
  <si>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</si>
  <si>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</si>
  <si>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</si>
  <si>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</si>
  <si>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</si>
  <si>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</si>
  <si>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</si>
  <si>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</si>
  <si>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</si>
  <si>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</si>
  <si>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</si>
  <si>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</si>
  <si>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</si>
  <si>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</si>
  <si>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</si>
  <si>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</si>
  <si>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</si>
  <si>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</si>
  <si>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</si>
  <si>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</si>
  <si>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</si>
  <si>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</si>
  <si>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</si>
  <si>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</si>
  <si>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</si>
  <si>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</si>
  <si>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</si>
  <si>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</si>
  <si>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</si>
  <si>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</si>
  <si>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</si>
  <si>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</si>
  <si>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</si>
  <si>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</si>
  <si>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</si>
  <si>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</si>
  <si>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</si>
  <si>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</si>
  <si>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</si>
  <si>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</si>
  <si>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</si>
  <si>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</si>
  <si>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</si>
  <si>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</si>
  <si>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</si>
  <si>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</si>
  <si>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</si>
  <si>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</si>
  <si>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</si>
  <si>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</si>
  <si>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</si>
  <si>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</si>
  <si>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</si>
  <si>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</si>
  <si>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</si>
  <si>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</si>
  <si>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</si>
  <si>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</si>
  <si>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</si>
  <si>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</si>
  <si>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</si>
  <si>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</si>
  <si>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</si>
  <si>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</si>
  <si>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</si>
  <si>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</si>
  <si>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</si>
  <si>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</si>
  <si>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</si>
  <si>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</si>
  <si>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</si>
  <si>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</si>
  <si>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</si>
  <si>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</si>
  <si>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</si>
  <si>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</si>
  <si>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</si>
  <si>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</si>
  <si>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</si>
  <si>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</si>
  <si>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</si>
  <si>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</si>
  <si>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</si>
  <si>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</si>
  <si>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</si>
  <si>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</si>
  <si>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</si>
  <si>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</si>
  <si>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</si>
  <si>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</si>
  <si>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</si>
  <si>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</si>
  <si>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</si>
  <si>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</si>
  <si>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</si>
  <si>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</si>
  <si>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</si>
  <si>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</si>
  <si>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</si>
  <si>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</si>
  <si>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</si>
  <si>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</si>
  <si>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</si>
  <si>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</si>
  <si>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</si>
  <si>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</si>
  <si>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</si>
  <si>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</si>
  <si>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</si>
  <si>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</si>
  <si>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</si>
  <si>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</si>
  <si>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</si>
  <si>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</si>
  <si>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</si>
  <si>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</si>
  <si>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</si>
  <si>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</si>
  <si>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</si>
  <si>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</si>
  <si>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</si>
  <si>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</si>
  <si>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</si>
  <si>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</si>
  <si>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</si>
  <si>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</si>
  <si>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</si>
  <si>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</si>
  <si>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</si>
  <si>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</si>
  <si>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</si>
  <si>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</si>
  <si>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</si>
  <si>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</si>
  <si>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</si>
  <si>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</si>
  <si>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</si>
  <si>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</si>
  <si>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</si>
  <si>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</si>
  <si>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</si>
  <si>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</si>
  <si>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</si>
  <si>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</si>
  <si>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</si>
  <si>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</si>
  <si>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</si>
  <si>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</si>
  <si>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</si>
  <si>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</si>
  <si>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</si>
  <si>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</si>
  <si>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</si>
  <si>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</si>
  <si>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</si>
  <si>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</si>
  <si>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</si>
  <si>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</si>
  <si>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</si>
  <si>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</si>
  <si>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</si>
  <si>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</si>
  <si>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</si>
  <si>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</si>
  <si>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</si>
  <si>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</si>
  <si>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</si>
  <si>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</si>
  <si>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</si>
  <si>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</si>
  <si>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</si>
  <si>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</si>
  <si>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</si>
  <si>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</si>
  <si>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</si>
  <si>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</si>
  <si>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</si>
  <si>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</si>
  <si>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</si>
  <si>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</si>
  <si>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</si>
  <si>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</si>
  <si>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</si>
  <si>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</si>
  <si>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</si>
  <si>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</si>
  <si>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</si>
  <si>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</si>
  <si>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</si>
  <si>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</si>
  <si>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</si>
  <si>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</si>
  <si>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</si>
  <si>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</si>
  <si>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</si>
  <si>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</si>
  <si>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</si>
  <si>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</si>
  <si>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</si>
  <si>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</si>
  <si>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</si>
  <si>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</si>
  <si>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</si>
  <si>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</si>
  <si>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</si>
  <si>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</si>
  <si>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</si>
  <si>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</si>
  <si>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</si>
  <si>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</si>
  <si>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</si>
  <si>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</si>
  <si>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</si>
  <si>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</si>
  <si>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</si>
  <si>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</si>
  <si>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</si>
  <si>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</si>
  <si>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</si>
  <si>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</si>
  <si>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</si>
  <si>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</si>
  <si>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</si>
  <si>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</si>
  <si>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</si>
  <si>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</si>
  <si>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</si>
  <si>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</si>
  <si>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</si>
  <si>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</si>
  <si>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</si>
  <si>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</si>
  <si>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</si>
  <si>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</si>
  <si>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</si>
  <si>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</si>
  <si>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</si>
  <si>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</si>
  <si>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</si>
  <si>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</si>
  <si>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</si>
  <si>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</si>
  <si>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</si>
  <si>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</si>
  <si>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</si>
  <si>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</si>
  <si>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</si>
  <si>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</si>
  <si>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</si>
  <si>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</si>
  <si>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</si>
  <si>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</si>
  <si>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</si>
  <si>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</si>
  <si>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</si>
  <si>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</si>
  <si>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</si>
  <si>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</si>
  <si>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</si>
  <si>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</si>
  <si>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</si>
  <si>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</si>
  <si>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</si>
  <si>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</si>
  <si>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</si>
  <si>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</si>
  <si>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</si>
  <si>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</si>
  <si>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</si>
  <si>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</si>
  <si>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</si>
  <si>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</si>
  <si>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</si>
  <si>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</si>
  <si>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</si>
  <si>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</si>
  <si>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</si>
  <si>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</si>
  <si>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</si>
  <si>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</si>
  <si>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</si>
  <si>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</si>
  <si>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</si>
  <si>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</si>
  <si>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</si>
  <si>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</si>
  <si>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</si>
  <si>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</si>
  <si>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</si>
  <si>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</si>
  <si>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</si>
  <si>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</si>
  <si>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</si>
  <si>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</si>
  <si>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</si>
  <si>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</si>
  <si>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</si>
  <si>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</si>
  <si>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</si>
  <si>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</si>
  <si>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</si>
  <si>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</si>
  <si>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</si>
  <si>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</si>
  <si>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</si>
  <si>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</si>
  <si>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</si>
  <si>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</si>
  <si>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</si>
  <si>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</si>
  <si>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</si>
  <si>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</si>
  <si>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</si>
  <si>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</si>
  <si>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</si>
  <si>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</si>
  <si>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</si>
  <si>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</si>
  <si>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</si>
  <si>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</si>
  <si>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</si>
  <si>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</si>
  <si>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</si>
  <si>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</si>
  <si>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</si>
  <si>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</si>
  <si>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</si>
  <si>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</si>
  <si>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</si>
  <si>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</si>
  <si>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</si>
  <si>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</si>
  <si>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</si>
  <si>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</si>
  <si>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</si>
  <si>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</si>
  <si>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</si>
  <si>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</si>
  <si>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</si>
  <si>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</si>
  <si>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</si>
  <si>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</si>
  <si>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</si>
  <si>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</si>
  <si>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</si>
  <si>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</si>
  <si>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</si>
  <si>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</si>
  <si>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</si>
  <si>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</si>
  <si>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</si>
  <si>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</si>
  <si>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</si>
  <si>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</si>
  <si>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</si>
  <si>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</si>
  <si>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</si>
  <si>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</si>
  <si>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</si>
  <si>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</si>
  <si>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</si>
  <si>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</si>
  <si>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</si>
  <si>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</si>
  <si>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</si>
  <si>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</si>
  <si>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</si>
  <si>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</si>
  <si>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</si>
  <si>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</si>
  <si>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</si>
  <si>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</si>
  <si>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</si>
  <si>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</si>
  <si>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</si>
  <si>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</si>
  <si>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</si>
  <si>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</si>
  <si>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</si>
  <si>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</si>
  <si>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</si>
  <si>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</si>
  <si>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</si>
  <si>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</si>
  <si>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</si>
  <si>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</si>
  <si>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</si>
  <si>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</si>
  <si>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</si>
  <si>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</si>
  <si>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</si>
  <si>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</si>
  <si>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</si>
  <si>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</si>
  <si>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</si>
  <si>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</si>
  <si>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</si>
  <si>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</si>
  <si>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</si>
  <si>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</si>
  <si>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</si>
  <si>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</si>
  <si>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</si>
  <si>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</si>
  <si>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</si>
  <si>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</si>
  <si>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</si>
  <si>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</si>
  <si>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</si>
  <si>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</si>
  <si>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</si>
  <si>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</si>
  <si>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</si>
  <si>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</si>
  <si>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</si>
  <si>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</si>
  <si>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</si>
  <si>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</si>
  <si>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</si>
  <si>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</si>
  <si>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</si>
  <si>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</si>
  <si>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</si>
  <si>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</si>
  <si>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</si>
  <si>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</si>
  <si>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</si>
  <si>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</si>
  <si>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</si>
  <si>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</si>
  <si>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</si>
  <si>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</si>
  <si>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</si>
  <si>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</si>
  <si>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</si>
  <si>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</si>
  <si>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</si>
  <si>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</si>
  <si>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</si>
  <si>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</si>
  <si>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</si>
  <si>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</si>
  <si>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</si>
  <si>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</si>
  <si>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</si>
  <si>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</si>
  <si>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</si>
  <si>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</si>
  <si>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</si>
  <si>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</si>
  <si>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</si>
  <si>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</si>
  <si>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</si>
  <si>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</si>
  <si>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</si>
  <si>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</si>
  <si>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</si>
  <si>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</si>
  <si>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</si>
  <si>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</si>
  <si>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</si>
  <si>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</si>
  <si>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</si>
  <si>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</si>
  <si>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</si>
  <si>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</si>
  <si>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</si>
  <si>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</si>
  <si>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</si>
  <si>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</si>
  <si>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</si>
  <si>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</si>
  <si>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</si>
  <si>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</si>
  <si>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</si>
  <si>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</si>
  <si>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</si>
  <si>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</si>
  <si>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</si>
  <si>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</si>
  <si>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</si>
  <si>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</si>
  <si>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</si>
  <si>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</si>
  <si>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</si>
  <si>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</si>
  <si>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</si>
  <si>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</si>
  <si>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</si>
  <si>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</si>
  <si>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</si>
  <si>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</si>
  <si>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</si>
  <si>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</si>
  <si>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</si>
  <si>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</si>
  <si>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</si>
  <si>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</si>
  <si>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</si>
  <si>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</si>
  <si>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</si>
  <si>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</si>
  <si>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</si>
  <si>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</si>
  <si>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</si>
  <si>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</si>
  <si>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</si>
  <si>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</si>
  <si>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</si>
  <si>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</si>
  <si>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</si>
  <si>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</si>
  <si>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</si>
  <si>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</si>
  <si>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</si>
  <si>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</si>
  <si>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</si>
  <si>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</si>
  <si>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</si>
  <si>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</si>
  <si>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</si>
  <si>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</si>
  <si>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</si>
  <si>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</si>
  <si>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</si>
  <si>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</si>
  <si>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</si>
  <si>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</si>
  <si>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</si>
  <si>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</si>
  <si>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</si>
  <si>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</si>
  <si>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</si>
  <si>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</si>
  <si>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</si>
  <si>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</si>
  <si>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</si>
  <si>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</si>
  <si>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</si>
  <si>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</si>
  <si>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</si>
  <si>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</si>
  <si>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</si>
  <si>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</si>
  <si>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</si>
  <si>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</si>
  <si>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</si>
  <si>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</si>
  <si>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</si>
  <si>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</si>
  <si>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</si>
  <si>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</si>
  <si>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</si>
  <si>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</si>
  <si>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</si>
  <si>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</si>
  <si>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</si>
  <si>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</si>
  <si>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</si>
  <si>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</si>
  <si>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</si>
  <si>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</si>
  <si>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</si>
  <si>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</si>
  <si>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</si>
  <si>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</si>
  <si>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</si>
  <si>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</si>
  <si>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</si>
  <si>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</si>
  <si>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</si>
  <si>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</si>
  <si>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</si>
  <si>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</si>
  <si>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</si>
  <si>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</si>
  <si>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</si>
  <si>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</si>
  <si>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</si>
  <si>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</si>
  <si>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</si>
  <si>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</si>
  <si>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</si>
  <si>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</si>
  <si>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</si>
  <si>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</si>
  <si>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</si>
  <si>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</si>
  <si>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</si>
  <si>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</si>
  <si>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</si>
  <si>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</si>
  <si>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</si>
  <si>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</si>
  <si>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</si>
  <si>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</si>
  <si>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</si>
  <si>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</si>
  <si>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</si>
  <si>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</si>
  <si>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</si>
  <si>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</si>
  <si>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</si>
  <si>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</si>
  <si>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</si>
  <si>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</si>
  <si>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</si>
  <si>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</si>
  <si>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</si>
  <si>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</si>
  <si>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</si>
  <si>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</si>
  <si>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</si>
  <si>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</si>
  <si>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</si>
  <si>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</si>
  <si>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</si>
  <si>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</si>
  <si>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</si>
  <si>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</si>
  <si>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</si>
  <si>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</si>
  <si>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</si>
  <si>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</si>
  <si>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</si>
  <si>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</si>
  <si>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</si>
  <si>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</si>
  <si>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</si>
  <si>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</si>
  <si>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</si>
  <si>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</si>
  <si>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</si>
  <si>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</si>
  <si>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</si>
  <si>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</si>
  <si>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</si>
  <si>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</si>
  <si>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</si>
  <si>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</si>
  <si>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</si>
  <si>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</si>
  <si>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</si>
  <si>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</si>
  <si>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</si>
  <si>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</si>
  <si>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</si>
  <si>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</si>
  <si>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</si>
  <si>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</si>
  <si>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</si>
  <si>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</si>
  <si>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</si>
  <si>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</si>
  <si>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</si>
  <si>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</si>
  <si>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</si>
  <si>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</si>
  <si>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</si>
  <si>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</si>
  <si>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</si>
  <si>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</si>
  <si>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</si>
  <si>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</si>
  <si>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</si>
  <si>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</si>
  <si>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</si>
  <si>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</si>
  <si>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</si>
  <si>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</si>
  <si>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</si>
  <si>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</si>
  <si>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</si>
  <si>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</si>
  <si>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</si>
  <si>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</si>
  <si>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</si>
  <si>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</si>
  <si>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</si>
  <si>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</si>
  <si>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</si>
  <si>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</si>
  <si>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</si>
  <si>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</si>
  <si>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</si>
  <si>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</si>
  <si>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</si>
  <si>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</si>
  <si>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</si>
  <si>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</si>
  <si>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</si>
  <si>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</si>
  <si>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</si>
  <si>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</si>
  <si>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</si>
  <si>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</si>
  <si>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</si>
  <si>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</si>
  <si>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</si>
  <si>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</si>
  <si>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</si>
  <si>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</si>
  <si>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</si>
  <si>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</si>
  <si>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</si>
  <si>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</si>
  <si>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</si>
  <si>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</si>
  <si>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</si>
  <si>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</si>
  <si>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</si>
  <si>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</si>
  <si>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</si>
  <si>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</si>
  <si>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</si>
  <si>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</si>
  <si>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</si>
  <si>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</si>
  <si>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</si>
  <si>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</si>
  <si>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</si>
  <si>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</si>
  <si>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</si>
  <si>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</si>
  <si>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</si>
  <si>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</si>
  <si>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</si>
  <si>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</si>
  <si>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</si>
  <si>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</si>
  <si>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</si>
  <si>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</si>
  <si>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</si>
  <si>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</si>
  <si>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</si>
  <si>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</si>
  <si>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</si>
  <si>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</si>
  <si>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</si>
  <si>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</si>
  <si>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</si>
  <si>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</si>
  <si>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</si>
  <si>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</si>
  <si>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</si>
  <si>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</si>
  <si>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</si>
  <si>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</si>
  <si>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</si>
  <si>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</si>
  <si>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</si>
  <si>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</si>
  <si>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</si>
  <si>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</si>
  <si>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</si>
  <si>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</si>
  <si>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</si>
  <si>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</si>
  <si>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</si>
  <si>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</si>
  <si>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</si>
  <si>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</si>
  <si>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</si>
  <si>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</si>
  <si>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</si>
  <si>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</si>
  <si>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</si>
  <si>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</si>
  <si>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</si>
  <si>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</si>
  <si>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</si>
  <si>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</si>
  <si>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</si>
  <si>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</si>
  <si>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</si>
  <si>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</si>
  <si>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</si>
  <si>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</si>
  <si>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</si>
  <si>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</si>
  <si>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</si>
  <si>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</si>
  <si>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</si>
  <si>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</si>
  <si>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</si>
  <si>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</si>
  <si>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</si>
  <si>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</si>
  <si>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</si>
  <si>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</si>
  <si>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</si>
  <si>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</si>
  <si>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</si>
  <si>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</si>
  <si>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</si>
  <si>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</si>
  <si>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</si>
  <si>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</si>
  <si>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</si>
  <si>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</si>
  <si>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</si>
  <si>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</si>
  <si>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</si>
  <si>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</si>
  <si>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</si>
  <si>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</si>
  <si>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</si>
  <si>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</si>
  <si>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</si>
  <si>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</si>
  <si>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</si>
  <si>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</si>
  <si>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</si>
  <si>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</si>
  <si>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</si>
  <si>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</si>
  <si>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</si>
  <si>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</si>
  <si>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</si>
  <si>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</si>
  <si>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</si>
  <si>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</si>
  <si>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</si>
  <si>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</si>
  <si>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</si>
  <si>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</si>
  <si>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</si>
  <si>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</si>
  <si>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</si>
  <si>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</si>
  <si>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</si>
  <si>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</si>
  <si>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</si>
  <si>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</si>
  <si>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</si>
  <si>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</si>
  <si>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</si>
  <si>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</si>
  <si>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</si>
  <si>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</si>
  <si>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</si>
  <si>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</si>
  <si>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</si>
  <si>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</si>
  <si>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</si>
  <si>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</si>
  <si>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</si>
  <si>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</si>
  <si>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</si>
  <si>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</si>
  <si>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</si>
  <si>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</si>
  <si>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</si>
  <si>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</si>
  <si>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</si>
  <si>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</si>
  <si>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</si>
  <si>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</si>
  <si>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</si>
  <si>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</si>
  <si>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</si>
  <si>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</si>
  <si>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</si>
  <si>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</si>
  <si>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</si>
  <si>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</si>
  <si>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</si>
  <si>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</si>
  <si>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</si>
  <si>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</si>
  <si>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</si>
  <si>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</si>
  <si>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</si>
  <si>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</si>
  <si>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</si>
  <si>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</si>
  <si>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</si>
  <si>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</si>
  <si>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</si>
  <si>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</si>
  <si>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</si>
  <si>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</si>
  <si>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</si>
  <si>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</si>
  <si>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</si>
  <si>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</si>
  <si>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</si>
  <si>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</si>
  <si>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</si>
  <si>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</si>
  <si>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</si>
  <si>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</si>
  <si>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</si>
  <si>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</si>
  <si>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</si>
  <si>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</si>
  <si>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</si>
  <si>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</si>
  <si>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</si>
  <si>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</si>
  <si>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</si>
  <si>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</si>
  <si>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</si>
  <si>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</si>
  <si>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</si>
  <si>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</si>
  <si>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</si>
  <si>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</si>
  <si>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</si>
  <si>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</si>
  <si>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</si>
  <si>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</si>
  <si>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</si>
  <si>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</si>
  <si>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</si>
  <si>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</si>
  <si>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</si>
  <si>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</si>
  <si>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</si>
  <si>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</si>
  <si>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</si>
  <si>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</si>
  <si>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</si>
  <si>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</si>
  <si>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</si>
  <si>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</si>
  <si>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</si>
  <si>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</si>
  <si>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</si>
  <si>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</si>
  <si>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</si>
  <si>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</si>
  <si>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</si>
  <si>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</si>
  <si>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</si>
  <si>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</si>
  <si>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</si>
  <si>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</si>
  <si>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</si>
  <si>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</si>
  <si>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</si>
  <si>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</si>
  <si>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</si>
  <si>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</si>
  <si>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</si>
  <si>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</si>
  <si>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</si>
  <si>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</si>
  <si>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</si>
  <si>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</si>
  <si>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</si>
  <si>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</si>
  <si>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</si>
  <si>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</si>
  <si>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</si>
  <si>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</si>
  <si>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</si>
  <si>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</si>
  <si>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</si>
  <si>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</si>
  <si>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</si>
  <si>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</si>
  <si>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</si>
  <si>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</si>
  <si>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</si>
  <si>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</si>
  <si>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</si>
  <si>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</si>
  <si>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</si>
  <si>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</si>
  <si>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</si>
  <si>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</si>
  <si>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</si>
  <si>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</si>
  <si>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</si>
  <si>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</si>
  <si>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</si>
  <si>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</si>
  <si>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</si>
  <si>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</si>
  <si>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</si>
  <si>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</si>
  <si>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</si>
  <si>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</si>
  <si>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</si>
  <si>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</si>
  <si>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</si>
  <si>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</si>
  <si>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</si>
  <si>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</si>
  <si>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</si>
  <si>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</si>
  <si>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</si>
  <si>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</si>
  <si>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</si>
  <si>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</si>
  <si>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</si>
  <si>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</si>
  <si>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</si>
  <si>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</si>
  <si>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</si>
  <si>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</si>
  <si>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</si>
  <si>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</si>
  <si>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</si>
  <si>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</si>
  <si>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</si>
  <si>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</si>
  <si>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</si>
  <si>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</si>
  <si>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</si>
  <si>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</si>
  <si>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</si>
  <si>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</si>
  <si>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</si>
  <si>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</si>
  <si>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</si>
  <si>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</si>
  <si>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</si>
  <si>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</si>
  <si>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</si>
  <si>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</si>
  <si>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</si>
  <si>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</si>
  <si>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</si>
  <si>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</si>
  <si>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</si>
  <si>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</si>
  <si>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</si>
  <si>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</si>
  <si>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</si>
  <si>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</si>
  <si>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</si>
  <si>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</si>
  <si>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</si>
  <si>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</si>
  <si>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</si>
  <si>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</si>
  <si>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</si>
  <si>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</si>
  <si>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</si>
  <si>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</si>
  <si>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</si>
  <si>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</si>
  <si>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</si>
  <si>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</si>
  <si>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</si>
  <si>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</si>
  <si>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</si>
  <si>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</si>
  <si>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</si>
  <si>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</si>
  <si>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</si>
  <si>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</si>
  <si>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</si>
  <si>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</si>
  <si>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</si>
  <si>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</si>
  <si>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</si>
  <si>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</si>
  <si>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</si>
  <si>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</si>
  <si>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</si>
  <si>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</si>
  <si>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</si>
  <si>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</si>
  <si>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</si>
  <si>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</si>
  <si>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</si>
  <si>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</si>
  <si>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</si>
  <si>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</si>
  <si>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</si>
  <si>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</si>
  <si>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</si>
  <si>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</si>
  <si>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</si>
  <si>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</si>
  <si>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</si>
  <si>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</si>
  <si>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</si>
  <si>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</si>
  <si>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</si>
  <si>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</si>
  <si>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</si>
  <si>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</si>
  <si>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</si>
  <si>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</si>
  <si>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</si>
  <si>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</si>
  <si>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</si>
  <si>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</si>
  <si>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</si>
  <si>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</si>
  <si>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</si>
  <si>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</si>
  <si>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</si>
  <si>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</si>
  <si>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</si>
  <si>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</si>
  <si>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</si>
  <si>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</si>
  <si>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</si>
  <si>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</si>
  <si>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</si>
  <si>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</si>
  <si>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</si>
  <si>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</si>
  <si>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</si>
  <si>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</si>
  <si>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</si>
  <si>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</si>
  <si>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</si>
  <si>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</si>
  <si>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</si>
  <si>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</si>
  <si>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</si>
  <si>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</si>
  <si>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</si>
  <si>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</si>
  <si>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</si>
  <si>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</si>
  <si>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</si>
  <si>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</si>
  <si>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</si>
  <si>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</si>
  <si>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</si>
  <si>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</si>
  <si>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</si>
  <si>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</si>
  <si>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</si>
  <si>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</si>
  <si>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</si>
  <si>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</si>
  <si>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</si>
  <si>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</si>
  <si>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</si>
  <si>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</si>
  <si>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</si>
  <si>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</si>
  <si>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</si>
  <si>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</si>
  <si>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</si>
  <si>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</si>
  <si>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</si>
  <si>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</si>
  <si>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</si>
  <si>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</si>
  <si>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</si>
  <si>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</si>
  <si>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</si>
  <si>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</si>
  <si>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</si>
  <si>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</si>
  <si>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</si>
  <si>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</si>
  <si>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</si>
  <si>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</si>
  <si>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</si>
  <si>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</si>
  <si>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</si>
  <si>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</si>
  <si>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</si>
  <si>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</si>
  <si>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</si>
  <si>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</si>
  <si>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</si>
  <si>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</si>
  <si>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</si>
  <si>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</si>
  <si>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</si>
  <si>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</si>
  <si>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</si>
  <si>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</si>
  <si>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</si>
  <si>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</si>
  <si>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</si>
  <si>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</si>
  <si>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</si>
  <si>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</si>
  <si>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</si>
  <si>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</si>
  <si>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</si>
  <si>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</si>
  <si>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</si>
  <si>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</si>
  <si>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</si>
  <si>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</si>
  <si>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</si>
  <si>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</si>
  <si>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</si>
  <si>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</si>
  <si>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</si>
  <si>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</si>
  <si>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</si>
  <si>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</si>
  <si>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</si>
  <si>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</si>
  <si>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</si>
  <si>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</si>
  <si>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</si>
  <si>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</si>
  <si>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</si>
  <si>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</si>
  <si>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</si>
  <si>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</si>
  <si>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</si>
  <si>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</si>
  <si>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</si>
  <si>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</si>
  <si>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</si>
  <si>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</si>
  <si>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</si>
  <si>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</si>
  <si>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</si>
  <si>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</si>
  <si>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</si>
  <si>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</si>
  <si>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</si>
  <si>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</si>
  <si>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</si>
  <si>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</si>
  <si>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</si>
  <si>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</si>
  <si>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</si>
  <si>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</si>
  <si>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</si>
  <si>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</si>
  <si>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</si>
  <si>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</si>
  <si>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</si>
  <si>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</si>
  <si>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</si>
  <si>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</si>
  <si>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</si>
  <si>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</si>
  <si>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</si>
  <si>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</si>
  <si>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</si>
  <si>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</si>
  <si>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</si>
  <si>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</si>
  <si>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</si>
  <si>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</si>
  <si>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</si>
  <si>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</si>
  <si>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</si>
  <si>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</si>
  <si>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</si>
  <si>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</si>
  <si>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</si>
  <si>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</si>
  <si>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</si>
  <si>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</si>
  <si>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</si>
  <si>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</si>
  <si>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</si>
  <si>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</si>
  <si>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</si>
  <si>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</si>
  <si>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</si>
  <si>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</si>
  <si>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</si>
  <si>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</si>
  <si>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</si>
  <si>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</si>
  <si>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</si>
  <si>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</si>
  <si>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</si>
  <si>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</si>
  <si>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</si>
  <si>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</si>
  <si>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</si>
  <si>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</si>
  <si>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</si>
  <si>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</si>
  <si>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</si>
  <si>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</si>
  <si>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</si>
  <si>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</si>
  <si>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</si>
  <si>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</si>
  <si>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</si>
  <si>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</si>
  <si>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</si>
  <si>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</si>
  <si>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</si>
  <si>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</si>
  <si>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</si>
  <si>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</si>
  <si>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</si>
  <si>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</si>
  <si>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</si>
  <si>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</si>
  <si>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</si>
  <si>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</si>
  <si>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</si>
  <si>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</si>
  <si>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</si>
  <si>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</si>
  <si>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</si>
  <si>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</si>
  <si>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</si>
  <si>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</si>
  <si>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</si>
  <si>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</si>
  <si>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</si>
  <si>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</si>
  <si>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</si>
  <si>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</si>
  <si>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</si>
  <si>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</si>
  <si>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</si>
  <si>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</si>
  <si>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</si>
  <si>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</si>
  <si>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</si>
  <si>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</si>
  <si>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</si>
  <si>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</si>
  <si>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</si>
  <si>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</si>
  <si>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</si>
  <si>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</si>
  <si>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</si>
  <si>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</si>
  <si>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</si>
  <si>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</si>
  <si>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</si>
  <si>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</si>
  <si>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</si>
  <si>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</si>
  <si>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</si>
  <si>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</si>
  <si>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</si>
  <si>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</si>
  <si>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</si>
  <si>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</si>
  <si>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</si>
  <si>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</si>
  <si>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</si>
  <si>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</si>
  <si>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</si>
  <si>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</si>
  <si>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</si>
  <si>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</si>
  <si>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</si>
  <si>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</si>
  <si>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</si>
  <si>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</si>
  <si>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</si>
  <si>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</si>
  <si>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</si>
  <si>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</si>
  <si>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</si>
  <si>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</si>
  <si>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</si>
  <si>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</si>
  <si>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</si>
  <si>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</si>
  <si>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</si>
  <si>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</si>
  <si>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</si>
  <si>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</si>
  <si>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</si>
  <si>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</si>
  <si>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</si>
  <si>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</si>
  <si>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</si>
  <si>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</si>
  <si>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</si>
  <si>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</si>
  <si>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</si>
  <si>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</si>
  <si>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</si>
  <si>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</si>
  <si>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</si>
  <si>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</si>
  <si>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</si>
  <si>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</si>
  <si>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</si>
  <si>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</si>
  <si>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</si>
  <si>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</si>
  <si>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</si>
  <si>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</si>
  <si>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</si>
  <si>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</si>
  <si>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</si>
  <si>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</si>
  <si>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</si>
  <si>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</si>
  <si>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</si>
  <si>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</si>
  <si>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</si>
  <si>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</si>
  <si>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</si>
  <si>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</si>
  <si>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</si>
  <si>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</si>
  <si>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</si>
  <si>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</si>
  <si>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</si>
  <si>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</si>
  <si>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</si>
  <si>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</si>
  <si>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</si>
  <si>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</si>
  <si>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</si>
  <si>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</si>
  <si>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</si>
  <si>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</si>
  <si>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</si>
  <si>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</si>
  <si>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</si>
  <si>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</si>
  <si>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</si>
  <si>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</si>
  <si>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</si>
  <si>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</si>
  <si>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</si>
  <si>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</si>
  <si>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</si>
  <si>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</si>
  <si>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</si>
  <si>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</si>
  <si>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</si>
  <si>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</si>
  <si>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</si>
  <si>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</si>
  <si>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</si>
  <si>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</si>
  <si>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</si>
  <si>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</si>
  <si>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</si>
  <si>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</si>
  <si>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</si>
  <si>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</si>
  <si>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</si>
  <si>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</si>
  <si>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</si>
  <si>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</si>
  <si>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</si>
  <si>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</si>
  <si>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</si>
  <si>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</si>
  <si>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</si>
  <si>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</si>
  <si>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</si>
  <si>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</si>
  <si>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</si>
  <si>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</si>
  <si>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</si>
  <si>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</si>
  <si>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</si>
  <si>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</si>
  <si>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</si>
  <si>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</si>
  <si>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</si>
  <si>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</si>
  <si>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</si>
  <si>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</si>
  <si>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</si>
  <si>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</si>
  <si>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</si>
  <si>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</si>
  <si>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</si>
  <si>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</si>
  <si>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</si>
  <si>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</si>
  <si>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</si>
  <si>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</si>
  <si>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</si>
  <si>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</si>
  <si>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</si>
  <si>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</si>
  <si>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</si>
  <si>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</si>
  <si>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</si>
  <si>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</si>
  <si>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</si>
  <si>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</si>
  <si>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</si>
  <si>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</si>
  <si>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</si>
  <si>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</si>
  <si>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</si>
  <si>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</si>
  <si>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</si>
  <si>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</si>
  <si>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</si>
  <si>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</si>
  <si>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</si>
  <si>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</si>
  <si>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</si>
  <si>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</si>
  <si>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</si>
  <si>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</si>
  <si>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</si>
  <si>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</si>
  <si>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</si>
  <si>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</si>
  <si>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</si>
  <si>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</si>
  <si>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</si>
  <si>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</si>
  <si>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</si>
  <si>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</si>
  <si>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</si>
  <si>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</si>
  <si>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</si>
  <si>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</si>
  <si>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</si>
  <si>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</si>
  <si>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</si>
  <si>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</si>
  <si>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</si>
  <si>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</si>
  <si>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</si>
  <si>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</si>
  <si>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</si>
  <si>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</si>
  <si>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</si>
  <si>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</si>
  <si>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</si>
  <si>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</si>
  <si>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</si>
  <si>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</si>
  <si>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</si>
  <si>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</si>
  <si>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</si>
  <si>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</si>
  <si>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</si>
  <si>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</si>
  <si>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</si>
  <si>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</si>
  <si>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</si>
  <si>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</si>
  <si>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</si>
  <si>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</si>
  <si>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</si>
  <si>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</si>
  <si>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</si>
  <si>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</si>
  <si>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</si>
  <si>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</si>
  <si>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</si>
  <si>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</si>
  <si>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</si>
  <si>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</si>
  <si>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</si>
  <si>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</si>
  <si>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</si>
  <si>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</si>
  <si>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</si>
  <si>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</si>
  <si>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</si>
  <si>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</si>
  <si>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</si>
  <si>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</si>
  <si>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</si>
  <si>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</si>
  <si>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</si>
  <si>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</si>
  <si>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</si>
  <si>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</si>
  <si>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</si>
  <si>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</si>
  <si>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</si>
  <si>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</si>
  <si>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</si>
  <si>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</si>
  <si>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</si>
  <si>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</si>
  <si>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</si>
  <si>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</si>
  <si>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</si>
  <si>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</si>
  <si>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</si>
  <si>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</si>
  <si>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</si>
  <si>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</si>
  <si>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</si>
  <si>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</si>
  <si>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</si>
  <si>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</si>
  <si>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</si>
  <si>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</si>
  <si>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</si>
  <si>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</si>
  <si>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</si>
  <si>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</si>
  <si>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</si>
  <si>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</si>
  <si>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</si>
  <si>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</si>
  <si>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</si>
  <si>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</si>
  <si>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</si>
  <si>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</si>
  <si>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</si>
  <si>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</si>
  <si>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</si>
  <si>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</si>
  <si>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</si>
  <si>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</si>
  <si>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</si>
  <si>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</si>
  <si>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</si>
  <si>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</si>
  <si>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</si>
  <si>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</si>
  <si>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</si>
  <si>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</si>
  <si>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</si>
  <si>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</si>
  <si>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</si>
  <si>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</si>
  <si>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</si>
  <si>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</si>
  <si>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</si>
  <si>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</si>
  <si>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</si>
  <si>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</si>
  <si>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</si>
  <si>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</si>
  <si>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</si>
  <si>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</si>
  <si>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</si>
  <si>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</si>
  <si>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</si>
  <si>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</si>
  <si>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</si>
  <si>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</si>
  <si>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</si>
  <si>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</si>
  <si>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</si>
  <si>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</si>
  <si>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</si>
  <si>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</si>
  <si>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</si>
  <si>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</si>
  <si>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</si>
  <si>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</si>
  <si>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</si>
  <si>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</si>
  <si>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</si>
  <si>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</si>
  <si>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</si>
  <si>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</si>
  <si>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</si>
  <si>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</si>
  <si>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</si>
  <si>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</si>
  <si>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</si>
  <si>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</si>
  <si>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</si>
  <si>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</si>
  <si>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</si>
  <si>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</si>
  <si>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</si>
  <si>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</si>
  <si>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</si>
  <si>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</si>
  <si>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</si>
  <si>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</si>
  <si>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</si>
  <si>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</si>
  <si>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</si>
  <si>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</si>
  <si>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</si>
  <si>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</si>
  <si>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</si>
  <si>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</si>
  <si>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</si>
  <si>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</si>
  <si>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</si>
  <si>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</si>
  <si>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</si>
  <si>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</si>
  <si>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</si>
  <si>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</si>
  <si>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</si>
  <si>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</si>
  <si>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</si>
  <si>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</si>
  <si>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</si>
  <si>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</si>
  <si>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</si>
  <si>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</si>
  <si>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</si>
  <si>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</si>
  <si>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</si>
  <si>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</si>
  <si>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</si>
  <si>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</si>
  <si>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</si>
  <si>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</si>
  <si>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</si>
  <si>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</si>
  <si>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</si>
  <si>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</si>
  <si>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</si>
  <si>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</si>
  <si>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</si>
  <si>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</si>
  <si>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</si>
  <si>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</si>
  <si>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</si>
  <si>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</si>
  <si>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</si>
  <si>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</si>
  <si>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</si>
  <si>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</si>
  <si>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</si>
  <si>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</si>
  <si>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</si>
  <si>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</si>
  <si>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</si>
  <si>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</si>
  <si>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</si>
  <si>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</si>
  <si>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</si>
  <si>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</si>
  <si>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</si>
  <si>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</si>
  <si>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</si>
  <si>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</si>
  <si>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</si>
  <si>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</si>
  <si>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</si>
  <si>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</si>
  <si>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</si>
  <si>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</si>
  <si>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</si>
  <si>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</si>
  <si>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</si>
  <si>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</si>
  <si>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</si>
  <si>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</si>
  <si>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</si>
  <si>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</si>
  <si>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</si>
  <si>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</si>
  <si>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</si>
  <si>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</si>
  <si>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</si>
  <si>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</si>
  <si>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</si>
  <si>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</si>
  <si>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</si>
  <si>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</si>
  <si>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</si>
  <si>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</si>
  <si>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</si>
  <si>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</si>
  <si>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</si>
  <si>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</si>
  <si>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</si>
  <si>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</si>
  <si>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</si>
  <si>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</si>
  <si>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</si>
  <si>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</si>
  <si>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</si>
  <si>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</si>
  <si>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</si>
  <si>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</si>
  <si>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</si>
  <si>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</si>
  <si>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</si>
  <si>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</si>
  <si>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</si>
  <si>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</si>
  <si>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</si>
  <si>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</si>
  <si>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</si>
  <si>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</si>
  <si>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</si>
  <si>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</si>
  <si>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</si>
  <si>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</si>
  <si>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</si>
  <si>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</si>
  <si>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</si>
  <si>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</si>
  <si>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</si>
  <si>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</si>
  <si>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</si>
  <si>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</si>
  <si>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</si>
  <si>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</si>
  <si>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</si>
  <si>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</si>
  <si>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</si>
  <si>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</si>
  <si>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</si>
  <si>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</si>
  <si>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</si>
  <si>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</si>
  <si>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</si>
  <si>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</si>
  <si>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</si>
  <si>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</si>
  <si>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</si>
  <si>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</si>
  <si>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</si>
  <si>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</si>
  <si>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</si>
  <si>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</si>
  <si>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</si>
  <si>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</si>
  <si>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</si>
  <si>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</si>
  <si>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</si>
  <si>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</si>
  <si>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</si>
  <si>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</si>
  <si>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</si>
  <si>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</si>
  <si>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</si>
  <si>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</si>
  <si>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</si>
  <si>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</si>
  <si>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</si>
  <si>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</si>
  <si>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</si>
  <si>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</si>
  <si>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</si>
  <si>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</si>
  <si>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</si>
  <si>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</si>
  <si>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</si>
  <si>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</si>
  <si>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</si>
  <si>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</si>
  <si>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</si>
  <si>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</si>
  <si>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</si>
  <si>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</si>
  <si>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</si>
  <si>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</si>
  <si>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</si>
  <si>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</si>
  <si>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</si>
  <si>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</si>
  <si>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</si>
  <si>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</si>
  <si>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</si>
  <si>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</si>
  <si>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</si>
  <si>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</si>
  <si>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</si>
  <si>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</si>
  <si>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</si>
  <si>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</si>
  <si>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</si>
  <si>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</si>
  <si>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</si>
  <si>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</si>
  <si>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</si>
  <si>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</si>
  <si>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</si>
  <si>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</si>
  <si>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</si>
  <si>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</si>
  <si>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</si>
  <si>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</si>
  <si>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</si>
  <si>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</si>
  <si>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</si>
  <si>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</si>
  <si>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</si>
  <si>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</si>
  <si>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</si>
  <si>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</si>
  <si>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</si>
  <si>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</si>
  <si>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</si>
  <si>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</si>
  <si>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</si>
  <si>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</si>
  <si>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</si>
  <si>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</si>
  <si>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</si>
  <si>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</si>
  <si>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</si>
  <si>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</si>
  <si>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</si>
  <si>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</si>
  <si>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</si>
  <si>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</si>
  <si>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</si>
  <si>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</si>
  <si>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</si>
  <si>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</si>
  <si>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</si>
  <si>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</si>
  <si>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</si>
  <si>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</si>
  <si>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</si>
  <si>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</si>
  <si>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</si>
  <si>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</si>
  <si>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</si>
  <si>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</si>
  <si>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</si>
  <si>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</si>
  <si>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</si>
  <si>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</si>
  <si>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</si>
  <si>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</si>
  <si>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</si>
  <si>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</si>
  <si>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</si>
  <si>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</si>
  <si>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</si>
  <si>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</si>
  <si>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</si>
  <si>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</si>
  <si>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</si>
  <si>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</si>
  <si>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</si>
  <si>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</si>
  <si>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</si>
  <si>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</si>
  <si>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</si>
  <si>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</si>
  <si>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</si>
  <si>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</si>
  <si>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</si>
  <si>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</si>
  <si>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</si>
  <si>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</si>
  <si>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</si>
  <si>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</si>
  <si>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</si>
  <si>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</si>
  <si>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</si>
  <si>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</si>
  <si>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</si>
  <si>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</si>
  <si>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</si>
  <si>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</si>
  <si>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</si>
  <si>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</si>
  <si>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</si>
  <si>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</si>
  <si>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</si>
  <si>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</si>
  <si>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</si>
  <si>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</si>
  <si>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</si>
  <si>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</si>
  <si>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</si>
  <si>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</si>
  <si>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</si>
  <si>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</si>
  <si>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</si>
  <si>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</si>
  <si>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</si>
  <si>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</si>
  <si>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</si>
  <si>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</si>
  <si>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</si>
  <si>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</si>
  <si>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</si>
  <si>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</si>
  <si>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</si>
  <si>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</si>
  <si>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</si>
  <si>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</si>
  <si>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</si>
  <si>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</si>
  <si>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</si>
  <si>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</si>
  <si>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</si>
  <si>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</si>
  <si>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</si>
  <si>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</si>
  <si>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</si>
  <si>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</si>
  <si>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</si>
  <si>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</si>
  <si>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</si>
  <si>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</si>
  <si>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</si>
  <si>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</si>
  <si>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</si>
  <si>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</si>
  <si>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</si>
  <si>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</si>
  <si>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</si>
  <si>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</si>
  <si>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</si>
  <si>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</si>
  <si>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</si>
  <si>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</si>
  <si>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</si>
  <si>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</si>
  <si>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</si>
  <si>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</si>
  <si>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</si>
  <si>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</si>
  <si>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</si>
  <si>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</si>
  <si>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</si>
  <si>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</si>
  <si>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</si>
  <si>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</si>
  <si>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</si>
  <si>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</si>
  <si>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</si>
  <si>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</si>
  <si>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</si>
  <si>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</si>
  <si>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</si>
  <si>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</si>
  <si>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</si>
  <si>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</si>
  <si>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</si>
  <si>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</si>
  <si>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</si>
  <si>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</si>
  <si>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</si>
  <si>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</si>
  <si>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</si>
  <si>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</si>
  <si>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</si>
  <si>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</si>
  <si>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</si>
  <si>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</si>
  <si>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</si>
  <si>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</si>
  <si>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</si>
  <si>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</si>
  <si>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</si>
  <si>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</si>
  <si>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</si>
  <si>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</si>
  <si>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</si>
  <si>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</si>
  <si>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</si>
  <si>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</si>
  <si>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</si>
  <si>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</si>
  <si>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</si>
  <si>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</si>
  <si>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</si>
  <si>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</si>
  <si>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</si>
  <si>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</si>
  <si>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</si>
  <si>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</si>
  <si>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</si>
  <si>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</si>
  <si>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</si>
  <si>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</si>
  <si>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</si>
  <si>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</si>
  <si>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</si>
  <si>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</si>
  <si>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</si>
  <si>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</si>
  <si>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</si>
  <si>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</si>
  <si>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</si>
  <si>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</si>
  <si>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</si>
  <si>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</si>
  <si>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</si>
  <si>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</si>
  <si>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</si>
  <si>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</si>
  <si>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</si>
  <si>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</si>
  <si>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</si>
  <si>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</si>
  <si>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</si>
  <si>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</si>
  <si>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</si>
  <si>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</si>
  <si>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</si>
  <si>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</si>
  <si>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</si>
  <si>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</si>
  <si>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</si>
  <si>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</si>
  <si>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</si>
  <si>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</si>
  <si>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</si>
  <si>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</si>
  <si>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</si>
  <si>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</si>
  <si>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</si>
  <si>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</si>
  <si>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</si>
  <si>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</si>
  <si>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</si>
  <si>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</si>
  <si>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</si>
  <si>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</si>
  <si>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</si>
  <si>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</si>
  <si>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</si>
  <si>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</si>
  <si>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</si>
  <si>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</si>
  <si>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</si>
  <si>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</si>
  <si>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</si>
  <si>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</si>
  <si>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</si>
  <si>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</si>
  <si>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</si>
  <si>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</si>
  <si>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</si>
  <si>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</si>
  <si>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</si>
  <si>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</si>
  <si>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</si>
  <si>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</si>
  <si>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</si>
  <si>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</si>
  <si>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</si>
  <si>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</si>
  <si>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</si>
  <si>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</si>
  <si>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</si>
  <si>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</si>
  <si>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</si>
  <si>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</si>
  <si>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</si>
  <si>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</si>
  <si>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</si>
  <si>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</si>
  <si>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</si>
  <si>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</si>
  <si>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</si>
  <si>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</si>
  <si>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</si>
  <si>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</si>
  <si>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</si>
  <si>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</si>
  <si>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</si>
  <si>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</si>
  <si>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</si>
  <si>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</si>
  <si>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</si>
  <si>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</si>
  <si>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</si>
  <si>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</si>
  <si>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</si>
  <si>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</si>
  <si>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</si>
  <si>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</si>
  <si>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</si>
  <si>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</si>
  <si>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</si>
  <si>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</si>
  <si>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</si>
  <si>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</si>
  <si>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</si>
  <si>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</si>
  <si>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</si>
  <si>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</si>
  <si>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</si>
  <si>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</si>
  <si>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</si>
  <si>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</si>
  <si>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</si>
  <si>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</si>
  <si>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</si>
  <si>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</si>
  <si>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</si>
  <si>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</si>
  <si>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</si>
  <si>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</si>
  <si>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</si>
  <si>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</si>
  <si>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</si>
  <si>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</si>
  <si>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</si>
  <si>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</si>
  <si>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</si>
  <si>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</si>
  <si>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</si>
  <si>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</si>
  <si>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</si>
  <si>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</si>
  <si>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</si>
  <si>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</si>
  <si>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</si>
  <si>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</si>
  <si>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</si>
  <si>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</si>
  <si>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</si>
  <si>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</si>
  <si>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</si>
  <si>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</si>
  <si>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</si>
  <si>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</si>
  <si>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</si>
  <si>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</si>
  <si>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</si>
  <si>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</si>
  <si>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</si>
  <si>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</si>
  <si>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</si>
  <si>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</si>
  <si>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</si>
  <si>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</si>
  <si>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</si>
  <si>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</si>
  <si>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</si>
  <si>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</si>
  <si>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</si>
  <si>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</si>
  <si>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</si>
  <si>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</si>
  <si>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</si>
  <si>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</si>
  <si>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</si>
  <si>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</si>
  <si>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</si>
  <si>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</si>
  <si>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</si>
  <si>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</si>
  <si>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</si>
  <si>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</si>
  <si>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</si>
  <si>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</si>
  <si>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</si>
  <si>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</si>
  <si>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</si>
  <si>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</si>
  <si>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</si>
  <si>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</si>
  <si>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</si>
  <si>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</si>
  <si>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</si>
  <si>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</si>
  <si>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</si>
  <si>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</si>
  <si>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</si>
  <si>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</si>
  <si>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</si>
  <si>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</si>
  <si>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</si>
  <si>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</si>
  <si>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</si>
  <si>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</si>
  <si>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</si>
  <si>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</si>
  <si>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</si>
  <si>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</si>
  <si>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</si>
  <si>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</si>
  <si>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</si>
  <si>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</si>
  <si>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</si>
  <si>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</si>
  <si>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</si>
  <si>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</si>
  <si>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</si>
  <si>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</si>
  <si>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</si>
  <si>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</si>
  <si>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</si>
  <si>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</si>
  <si>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</si>
  <si>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</si>
  <si>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</si>
  <si>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</si>
  <si>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</si>
  <si>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</si>
  <si>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</si>
  <si>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</si>
  <si>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</si>
  <si>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</si>
  <si>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</si>
  <si>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</si>
  <si>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</si>
  <si>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</si>
  <si>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</si>
  <si>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</si>
  <si>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</si>
  <si>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</si>
  <si>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</si>
  <si>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</si>
  <si>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</si>
  <si>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</si>
  <si>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</si>
  <si>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</si>
  <si>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</si>
  <si>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</si>
  <si>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</si>
  <si>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</si>
  <si>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</si>
  <si>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</si>
  <si>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</si>
  <si>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</si>
  <si>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</si>
  <si>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</si>
  <si>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</si>
  <si>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</si>
  <si>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</si>
  <si>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</si>
  <si>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</si>
  <si>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</si>
  <si>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</si>
  <si>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</si>
  <si>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</si>
  <si>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</si>
  <si>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</si>
  <si>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</si>
  <si>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</si>
  <si>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</si>
  <si>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</si>
  <si>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</si>
  <si>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</si>
  <si>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</si>
  <si>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</si>
  <si>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</si>
  <si>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</si>
  <si>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</si>
  <si>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</si>
  <si>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</si>
  <si>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</si>
  <si>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</si>
  <si>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</si>
  <si>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</si>
  <si>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</si>
  <si>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</si>
  <si>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</si>
  <si>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</si>
  <si>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</si>
  <si>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</si>
  <si>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</si>
  <si>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</si>
  <si>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</si>
  <si>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</si>
  <si>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</si>
  <si>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</si>
  <si>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</si>
  <si>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</si>
  <si>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</si>
  <si>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</si>
  <si>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</si>
  <si>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</si>
  <si>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</si>
  <si>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</si>
  <si>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</si>
  <si>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</si>
  <si>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</si>
  <si>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</si>
  <si>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</si>
  <si>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</si>
  <si>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</si>
  <si>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</si>
  <si>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</si>
  <si>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</si>
  <si>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</si>
  <si>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</si>
  <si>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</si>
  <si>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</si>
  <si>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</si>
  <si>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</si>
  <si>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</si>
  <si>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</si>
  <si>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</si>
  <si>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</si>
  <si>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</si>
  <si>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</si>
  <si>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</si>
  <si>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</si>
  <si>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</si>
  <si>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</si>
  <si>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</si>
  <si>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</si>
  <si>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</si>
  <si>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</si>
  <si>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</si>
  <si>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</si>
  <si>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</si>
  <si>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</si>
  <si>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</si>
  <si>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</si>
  <si>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</si>
  <si>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</si>
  <si>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</si>
  <si>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</si>
  <si>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</si>
  <si>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</si>
  <si>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</si>
  <si>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</si>
  <si>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</si>
  <si>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</si>
  <si>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</si>
  <si>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</si>
  <si>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</si>
  <si>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</si>
  <si>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</si>
  <si>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</si>
  <si>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</si>
  <si>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</si>
  <si>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</si>
  <si>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</si>
  <si>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</si>
  <si>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</si>
  <si>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</si>
  <si>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</si>
  <si>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</si>
  <si>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</si>
  <si>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</si>
  <si>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</si>
  <si>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</si>
  <si>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</si>
  <si>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</si>
  <si>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</si>
  <si>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</si>
  <si>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</si>
  <si>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</si>
  <si>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</si>
  <si>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</si>
  <si>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</si>
  <si>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</si>
  <si>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</si>
  <si>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</si>
  <si>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</si>
  <si>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</si>
  <si>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</si>
  <si>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</si>
  <si>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</si>
  <si>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</si>
  <si>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</si>
  <si>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</si>
  <si>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</si>
  <si>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</si>
  <si>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</si>
  <si>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</si>
  <si>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</si>
  <si>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</si>
  <si>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</si>
  <si>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</si>
  <si>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</si>
  <si>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</si>
  <si>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</si>
  <si>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</si>
  <si>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</si>
  <si>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</si>
  <si>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</si>
  <si>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</si>
  <si>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</si>
  <si>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</si>
  <si>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</si>
  <si>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</si>
  <si>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</si>
  <si>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</si>
  <si>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</si>
  <si>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</si>
  <si>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</si>
  <si>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</si>
  <si>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</si>
  <si>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</si>
  <si>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</si>
  <si>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</si>
  <si>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</si>
  <si>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</si>
  <si>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</si>
  <si>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</si>
  <si>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</si>
  <si>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</si>
  <si>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</si>
  <si>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</si>
  <si>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</si>
  <si>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</si>
  <si>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</si>
  <si>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</si>
  <si>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</si>
  <si>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</si>
  <si>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</si>
  <si>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</si>
  <si>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</si>
  <si>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</si>
  <si>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</si>
  <si>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</si>
  <si>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</si>
  <si>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</si>
  <si>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</si>
  <si>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</si>
  <si>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</si>
  <si>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</si>
  <si>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</si>
  <si>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</si>
  <si>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</si>
  <si>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</si>
  <si>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</si>
  <si>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</si>
  <si>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</si>
  <si>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</si>
  <si>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</si>
  <si>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</si>
  <si>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</si>
  <si>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</si>
  <si>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</si>
  <si>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</si>
  <si>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</si>
  <si>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</si>
  <si>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</si>
  <si>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</si>
  <si>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</si>
  <si>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</si>
  <si>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</si>
  <si>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</si>
  <si>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</si>
  <si>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</si>
  <si>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</si>
  <si>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</si>
  <si>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</si>
  <si>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</si>
  <si>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</si>
  <si>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</si>
  <si>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</si>
  <si>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</si>
  <si>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</si>
  <si>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</si>
  <si>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</si>
  <si>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</si>
  <si>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</si>
  <si>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</si>
  <si>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</si>
  <si>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</si>
  <si>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</si>
  <si>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</si>
  <si>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</si>
  <si>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</si>
  <si>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</si>
  <si>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</si>
  <si>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</si>
  <si>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</si>
  <si>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</si>
  <si>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</si>
  <si>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</si>
  <si>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</si>
  <si>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</si>
  <si>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</si>
  <si>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</si>
  <si>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</si>
  <si>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</si>
  <si>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</si>
  <si>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</si>
  <si>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</si>
  <si>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</si>
  <si>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</si>
  <si>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</si>
  <si>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</si>
  <si>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</si>
  <si>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</si>
  <si>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</si>
  <si>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</si>
  <si>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</si>
  <si>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</si>
  <si>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</si>
  <si>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</si>
  <si>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</si>
  <si>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</si>
  <si>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</si>
  <si>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</si>
  <si>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</si>
  <si>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</si>
  <si>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</si>
  <si>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</si>
  <si>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</si>
  <si>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</si>
  <si>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</si>
  <si>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</si>
  <si>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</si>
  <si>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</si>
  <si>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</si>
  <si>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</si>
  <si>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</si>
  <si>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</si>
  <si>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</si>
  <si>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</si>
  <si>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</si>
  <si>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</si>
  <si>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</si>
  <si>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</si>
  <si>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</si>
  <si>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</si>
  <si>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</si>
  <si>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</si>
  <si>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</si>
  <si>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</si>
  <si>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</si>
  <si>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</si>
  <si>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</si>
  <si>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</si>
  <si>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</si>
  <si>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</si>
  <si>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</si>
  <si>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</si>
  <si>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</si>
  <si>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</si>
  <si>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</si>
  <si>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</si>
  <si>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</si>
  <si>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</si>
  <si>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</si>
  <si>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</si>
  <si>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</si>
  <si>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</si>
  <si>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</si>
  <si>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</si>
  <si>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</si>
  <si>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</si>
  <si>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</si>
  <si>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</si>
  <si>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</si>
  <si>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</si>
  <si>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</si>
  <si>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</si>
  <si>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</si>
  <si>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</si>
  <si>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</si>
  <si>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</si>
  <si>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</si>
  <si>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</si>
  <si>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</si>
  <si>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</si>
  <si>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</si>
  <si>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</si>
  <si>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</si>
  <si>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</si>
  <si>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</si>
  <si>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</si>
  <si>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</si>
  <si>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</si>
  <si>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</si>
  <si>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</si>
  <si>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</si>
  <si>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</si>
  <si>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</si>
  <si>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</si>
  <si>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</si>
  <si>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</si>
  <si>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</si>
  <si>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</si>
  <si>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</si>
  <si>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</si>
  <si>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</si>
  <si>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</si>
  <si>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</si>
  <si>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</si>
  <si>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</si>
  <si>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</si>
  <si>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</si>
  <si>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</si>
  <si>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</si>
  <si>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</si>
  <si>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</si>
  <si>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</si>
  <si>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</si>
  <si>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</si>
  <si>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</si>
  <si>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</si>
  <si>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</si>
  <si>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</si>
  <si>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</si>
  <si>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</si>
  <si>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</si>
  <si>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</si>
  <si>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</si>
  <si>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</si>
  <si>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</si>
  <si>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</si>
  <si>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</si>
  <si>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</si>
  <si>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</si>
  <si>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</si>
  <si>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</si>
  <si>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</si>
  <si>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</si>
  <si>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</si>
  <si>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</si>
  <si>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</si>
  <si>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</si>
  <si>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</si>
  <si>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</si>
  <si>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</si>
  <si>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</si>
  <si>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</si>
  <si>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</si>
  <si>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</si>
  <si>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</si>
  <si>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</si>
  <si>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</si>
  <si>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</si>
  <si>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</si>
  <si>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</si>
  <si>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</si>
  <si>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</si>
  <si>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</si>
  <si>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</si>
  <si>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</si>
  <si>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</si>
  <si>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</si>
  <si>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</si>
  <si>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</si>
  <si>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</si>
  <si>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</si>
  <si>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</si>
  <si>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</si>
  <si>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</si>
  <si>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</si>
  <si>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</si>
  <si>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</si>
  <si>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</si>
  <si>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</si>
  <si>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</si>
  <si>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</si>
  <si>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</si>
  <si>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</si>
  <si>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</si>
  <si>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</si>
  <si>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</si>
  <si>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</si>
  <si>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</si>
  <si>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</si>
  <si>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</si>
  <si>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</si>
  <si>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</si>
  <si>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</si>
  <si>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</si>
  <si>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</si>
  <si>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</si>
  <si>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</si>
  <si>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</si>
  <si>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</si>
  <si>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</si>
  <si>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</si>
  <si>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</si>
  <si>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</si>
  <si>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</si>
  <si>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</si>
  <si>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</si>
  <si>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</si>
  <si>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</si>
  <si>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</si>
  <si>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</si>
  <si>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</si>
  <si>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</si>
  <si>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</si>
  <si>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</si>
  <si>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</si>
  <si>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</si>
  <si>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</si>
  <si>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</si>
  <si>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</si>
  <si>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</si>
  <si>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</si>
  <si>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</si>
  <si>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</si>
  <si>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</si>
  <si>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</si>
  <si>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</si>
  <si>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</si>
  <si>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</si>
  <si>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</si>
  <si>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</si>
  <si>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</si>
  <si>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</si>
  <si>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</si>
  <si>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</si>
  <si>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</si>
  <si>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</si>
  <si>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</si>
  <si>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</si>
  <si>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</si>
  <si>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</si>
  <si>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</si>
  <si>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</si>
  <si>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</si>
  <si>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</si>
  <si>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</si>
  <si>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</si>
  <si>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</si>
  <si>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</si>
  <si>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</si>
  <si>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</si>
  <si>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</si>
  <si>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</si>
  <si>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</si>
  <si>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</si>
  <si>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</si>
  <si>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</si>
  <si>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</si>
  <si>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</si>
  <si>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</si>
  <si>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</si>
  <si>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</si>
  <si>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</si>
  <si>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</si>
  <si>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</si>
  <si>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</si>
  <si>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</si>
  <si>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</si>
  <si>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</si>
  <si>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</si>
  <si>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</si>
  <si>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</si>
  <si>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</si>
  <si>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</si>
  <si>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</si>
  <si>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</si>
  <si>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</si>
  <si>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</si>
  <si>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</si>
  <si>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</si>
  <si>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</si>
  <si>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</si>
  <si>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</si>
  <si>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</si>
  <si>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</si>
  <si>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</si>
  <si>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</si>
  <si>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</si>
  <si>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</si>
  <si>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</si>
  <si>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</si>
  <si>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</si>
  <si>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</si>
  <si>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</si>
  <si>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</si>
  <si>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</si>
  <si>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</si>
  <si>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</si>
  <si>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</si>
  <si>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</si>
  <si>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</si>
  <si>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</si>
  <si>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</si>
  <si>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</si>
  <si>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</si>
  <si>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</si>
  <si>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</si>
  <si>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</si>
  <si>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</si>
  <si>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</si>
  <si>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</si>
  <si>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</si>
  <si>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</si>
  <si>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</si>
  <si>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</si>
  <si>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</si>
  <si>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</si>
  <si>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</si>
  <si>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</si>
  <si>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</si>
  <si>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</si>
  <si>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</si>
  <si>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</si>
  <si>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</si>
  <si>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</si>
  <si>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</si>
  <si>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</si>
  <si>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</si>
  <si>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</si>
  <si>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</si>
  <si>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</si>
  <si>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</si>
  <si>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</si>
  <si>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</si>
  <si>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</si>
  <si>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</si>
  <si>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</si>
  <si>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</si>
  <si>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</si>
  <si>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</si>
  <si>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</si>
  <si>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</si>
  <si>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</si>
  <si>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</si>
  <si>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</si>
  <si>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</si>
  <si>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</si>
  <si>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</si>
  <si>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</si>
  <si>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</si>
  <si>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</si>
  <si>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</si>
  <si>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</si>
  <si>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</si>
  <si>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</si>
  <si>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</si>
  <si>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</si>
  <si>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</si>
  <si>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</si>
  <si>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</si>
  <si>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</si>
  <si>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</si>
  <si>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</si>
  <si>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</si>
  <si>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</si>
  <si>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</si>
  <si>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</si>
  <si>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</si>
  <si>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</si>
  <si>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</si>
  <si>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</si>
  <si>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</si>
  <si>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</si>
  <si>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</si>
  <si>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</si>
  <si>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</si>
  <si>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</si>
  <si>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</si>
  <si>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</si>
  <si>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</si>
  <si>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</si>
  <si>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</si>
  <si>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</si>
  <si>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</si>
  <si>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</si>
  <si>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</si>
  <si>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</si>
  <si>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</si>
  <si>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</si>
  <si>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</si>
  <si>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</si>
  <si>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</si>
  <si>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</si>
  <si>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</si>
  <si>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</si>
  <si>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</si>
  <si>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</si>
  <si>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</si>
  <si>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</si>
  <si>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</si>
  <si>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</si>
  <si>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</si>
  <si>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</si>
  <si>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</si>
  <si>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</si>
  <si>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</si>
  <si>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</si>
  <si>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</si>
  <si>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</si>
  <si>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</si>
  <si>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</si>
  <si>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</si>
  <si>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</si>
  <si>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</si>
  <si>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</si>
  <si>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</si>
  <si>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</si>
  <si>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</si>
  <si>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</si>
  <si>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</si>
  <si>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</si>
  <si>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</si>
  <si>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</si>
  <si>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</si>
  <si>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</si>
  <si>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</si>
  <si>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</si>
  <si>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</si>
  <si>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</si>
  <si>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</si>
  <si>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</si>
  <si>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</si>
  <si>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</si>
  <si>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</si>
  <si>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</si>
  <si>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</si>
  <si>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</si>
  <si>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</si>
  <si>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</si>
  <si>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</si>
  <si>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</si>
  <si>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</si>
  <si>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</si>
  <si>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</si>
  <si>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</si>
  <si>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</si>
  <si>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</si>
  <si>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</si>
  <si>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</si>
  <si>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</si>
  <si>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</si>
  <si>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</si>
  <si>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</si>
  <si>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</si>
  <si>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</si>
  <si>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</si>
  <si>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</si>
  <si>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</si>
  <si>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</si>
  <si>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</si>
  <si>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</si>
  <si>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</si>
  <si>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</si>
  <si>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</si>
  <si>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</si>
  <si>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</si>
  <si>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</si>
  <si>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</si>
  <si>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</si>
  <si>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</si>
  <si>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</si>
  <si>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</si>
  <si>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</si>
  <si>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</si>
  <si>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</si>
  <si>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</si>
  <si>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</si>
  <si>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</si>
  <si>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</si>
  <si>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</si>
  <si>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</si>
  <si>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</si>
  <si>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</si>
  <si>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</si>
  <si>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</si>
  <si>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</si>
  <si>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</si>
  <si>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</si>
  <si>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</si>
  <si>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</si>
  <si>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</si>
  <si>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</si>
  <si>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</si>
  <si>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</si>
  <si>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</si>
  <si>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</si>
  <si>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</si>
  <si>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</si>
  <si>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</si>
  <si>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</si>
  <si>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</si>
  <si>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</si>
  <si>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</si>
  <si>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</si>
  <si>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</si>
  <si>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</si>
  <si>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</si>
  <si>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</si>
  <si>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</si>
  <si>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</si>
  <si>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</si>
  <si>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</si>
  <si>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</si>
  <si>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</si>
  <si>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</si>
  <si>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</si>
  <si>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</si>
  <si>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</si>
  <si>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</si>
  <si>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</si>
  <si>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</si>
  <si>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</si>
  <si>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</si>
  <si>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</si>
  <si>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</si>
  <si>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</si>
  <si>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</si>
  <si>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</si>
  <si>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</si>
  <si>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</si>
  <si>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</si>
  <si>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</si>
  <si>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</si>
  <si>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</si>
  <si>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</si>
  <si>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</si>
  <si>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</si>
  <si>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</si>
  <si>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</si>
  <si>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</si>
  <si>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</si>
  <si>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</si>
  <si>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</si>
  <si>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</si>
  <si>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</si>
  <si>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</si>
  <si>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</si>
  <si>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</si>
  <si>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</si>
  <si>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</si>
  <si>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</si>
  <si>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</si>
  <si>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</si>
  <si>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</si>
  <si>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</si>
  <si>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</si>
  <si>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</si>
  <si>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</si>
  <si>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</si>
  <si>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</si>
  <si>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</si>
  <si>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</si>
  <si>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</si>
  <si>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</si>
  <si>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</si>
  <si>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</si>
  <si>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</si>
  <si>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</si>
  <si>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</si>
  <si>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</si>
  <si>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</si>
  <si>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</si>
  <si>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</si>
  <si>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</si>
  <si>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</si>
  <si>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</si>
  <si>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</si>
  <si>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</si>
  <si>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</si>
  <si>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</si>
  <si>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</si>
  <si>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</si>
  <si>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</si>
  <si>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</si>
  <si>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</si>
  <si>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</si>
  <si>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</si>
  <si>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</si>
  <si>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</si>
  <si>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</si>
  <si>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</si>
  <si>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</si>
  <si>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</si>
  <si>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</si>
  <si>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</si>
  <si>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</si>
  <si>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</si>
  <si>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</si>
  <si>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</si>
  <si>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</si>
  <si>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</si>
  <si>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</si>
  <si>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</si>
  <si>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</si>
  <si>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</si>
  <si>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</si>
  <si>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</si>
  <si>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</si>
  <si>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</si>
  <si>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</si>
  <si>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</si>
  <si>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</si>
  <si>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</si>
  <si>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</si>
  <si>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</si>
  <si>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</si>
  <si>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</si>
  <si>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</si>
  <si>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</si>
  <si>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</si>
  <si>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</si>
  <si>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</si>
  <si>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</si>
  <si>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</si>
  <si>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</si>
  <si>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</si>
  <si>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</si>
  <si>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</si>
  <si>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</si>
  <si>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</si>
  <si>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</si>
  <si>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</si>
  <si>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</si>
  <si>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</si>
  <si>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</si>
  <si>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</si>
  <si>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</si>
  <si>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</si>
  <si>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</si>
  <si>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</si>
  <si>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</si>
  <si>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</si>
  <si>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</si>
  <si>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</si>
  <si>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</si>
  <si>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</si>
  <si>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</si>
  <si>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</si>
  <si>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</si>
  <si>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</si>
  <si>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</si>
  <si>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</si>
  <si>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</si>
  <si>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</si>
  <si>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</si>
  <si>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</si>
  <si>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</si>
  <si>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</si>
  <si>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</si>
  <si>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</si>
  <si>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</si>
  <si>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</si>
  <si>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</si>
  <si>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</si>
  <si>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</si>
  <si>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</si>
  <si>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</si>
  <si>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</si>
  <si>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</si>
  <si>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</si>
  <si>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</si>
  <si>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</si>
  <si>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</si>
  <si>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</si>
  <si>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</si>
  <si>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</si>
  <si>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</si>
  <si>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</si>
  <si>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</si>
  <si>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</si>
  <si>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</si>
  <si>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</si>
  <si>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</si>
  <si>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</si>
  <si>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</si>
  <si>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</si>
  <si>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</si>
  <si>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</si>
  <si>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</si>
  <si>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</si>
  <si>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</si>
  <si>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</si>
  <si>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</si>
  <si>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</si>
  <si>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</si>
  <si>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</si>
  <si>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</si>
  <si>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</si>
  <si>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</si>
  <si>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</si>
  <si>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</si>
  <si>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</si>
  <si>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</si>
  <si>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</si>
  <si>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</si>
  <si>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</si>
  <si>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</si>
  <si>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</si>
  <si>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</si>
  <si>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</si>
  <si>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</si>
  <si>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</si>
  <si>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</si>
  <si>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</si>
  <si>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</si>
  <si>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</si>
  <si>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</si>
  <si>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</si>
  <si>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</si>
  <si>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</si>
  <si>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</si>
  <si>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</si>
  <si>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</si>
  <si>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</si>
  <si>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</si>
  <si>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</si>
  <si>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</si>
  <si>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</si>
  <si>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</si>
  <si>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</si>
  <si>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</si>
  <si>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</si>
  <si>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</si>
  <si>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</si>
  <si>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</si>
  <si>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</si>
  <si>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</si>
  <si>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</si>
  <si>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</si>
  <si>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</si>
  <si>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</si>
  <si>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</si>
  <si>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</si>
  <si>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</si>
  <si>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</si>
  <si>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</si>
  <si>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</si>
  <si>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</si>
  <si>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</si>
  <si>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</si>
  <si>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</si>
  <si>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</si>
  <si>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</si>
  <si>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</si>
  <si>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</si>
  <si>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</si>
  <si>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</si>
  <si>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</si>
  <si>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</si>
  <si>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</si>
  <si>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</si>
  <si>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</si>
  <si>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</si>
  <si>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</si>
  <si>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</si>
  <si>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</si>
  <si>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</si>
  <si>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</si>
  <si>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</si>
  <si>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</si>
  <si>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</si>
  <si>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</si>
  <si>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</si>
  <si>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</si>
  <si>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</si>
  <si>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</si>
  <si>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</si>
  <si>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</si>
  <si>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</si>
  <si>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</si>
  <si>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</si>
  <si>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</si>
  <si>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</si>
  <si>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</si>
  <si>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</si>
  <si>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</si>
  <si>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</si>
  <si>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</si>
  <si>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</si>
  <si>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</si>
  <si>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</si>
  <si>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</si>
  <si>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</si>
  <si>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</si>
  <si>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</si>
  <si>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</si>
  <si>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</si>
  <si>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</si>
  <si>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</si>
  <si>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</si>
  <si>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</si>
  <si>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</si>
  <si>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</si>
  <si>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</si>
  <si>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</si>
  <si>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</si>
  <si>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</si>
  <si>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</si>
  <si>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</si>
  <si>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</si>
  <si>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</si>
  <si>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</si>
  <si>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</si>
  <si>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</si>
  <si>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</si>
  <si>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</si>
  <si>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</si>
  <si>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</si>
  <si>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</si>
  <si>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</si>
  <si>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</si>
  <si>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</si>
  <si>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</si>
  <si>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</si>
  <si>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</si>
  <si>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</si>
  <si>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</si>
  <si>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</si>
  <si>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</si>
  <si>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</si>
  <si>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</si>
  <si>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</si>
  <si>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</si>
  <si>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</si>
  <si>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</si>
  <si>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</si>
  <si>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</si>
  <si>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</si>
  <si>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</si>
  <si>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</si>
  <si>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</si>
  <si>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</si>
  <si>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</si>
  <si>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</si>
  <si>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</si>
  <si>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</si>
  <si>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</si>
  <si>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</si>
  <si>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</si>
  <si>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</si>
  <si>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</si>
  <si>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</si>
  <si>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</si>
  <si>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</si>
  <si>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</si>
  <si>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</si>
  <si>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</si>
  <si>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</si>
  <si>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</si>
  <si>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</si>
  <si>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</si>
  <si>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</si>
  <si>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</si>
  <si>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</si>
  <si>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</si>
  <si>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</si>
  <si>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</si>
  <si>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</si>
  <si>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</si>
  <si>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</si>
  <si>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</si>
  <si>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</si>
  <si>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</si>
  <si>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</si>
  <si>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</si>
  <si>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</si>
  <si>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</si>
  <si>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</si>
  <si>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</si>
  <si>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</si>
  <si>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</si>
  <si>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</si>
  <si>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</si>
  <si>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</si>
  <si>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</si>
  <si>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</si>
  <si>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</si>
  <si>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</si>
  <si>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</si>
  <si>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</si>
  <si>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</si>
  <si>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</si>
  <si>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</si>
  <si>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</si>
  <si>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</si>
  <si>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</si>
  <si>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</si>
  <si>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</si>
  <si>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</si>
  <si>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</si>
  <si>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</si>
  <si>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</si>
  <si>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</si>
  <si>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</si>
  <si>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</si>
  <si>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</si>
  <si>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</si>
  <si>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</si>
  <si>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</si>
  <si>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</si>
  <si>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</si>
  <si>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</si>
  <si>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</si>
  <si>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</si>
  <si>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</si>
  <si>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</si>
  <si>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</si>
  <si>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</si>
  <si>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</si>
  <si>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</si>
  <si>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</si>
  <si>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</si>
  <si>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</si>
  <si>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</si>
  <si>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</si>
  <si>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</si>
  <si>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</si>
  <si>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</si>
  <si>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</si>
  <si>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</si>
  <si>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</si>
  <si>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</si>
  <si>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</si>
  <si>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</si>
  <si>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</si>
  <si>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</si>
  <si>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</si>
  <si>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</si>
  <si>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</si>
  <si>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</si>
  <si>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</si>
  <si>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</si>
  <si>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</si>
  <si>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</si>
  <si>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</si>
  <si>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</si>
  <si>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</si>
  <si>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</si>
  <si>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</si>
  <si>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</si>
  <si>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</si>
  <si>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</si>
  <si>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</si>
  <si>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</si>
  <si>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</si>
  <si>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</si>
  <si>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</si>
  <si>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</si>
  <si>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</si>
  <si>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</si>
  <si>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</si>
  <si>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</si>
  <si>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</si>
  <si>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</si>
  <si>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</si>
  <si>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</si>
  <si>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</si>
  <si>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</si>
  <si>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</si>
  <si>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</si>
  <si>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</si>
  <si>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</si>
  <si>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</si>
  <si>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</si>
  <si>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</si>
  <si>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</si>
  <si>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</si>
  <si>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</si>
  <si>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</si>
  <si>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</si>
  <si>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</si>
  <si>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</si>
  <si>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</si>
  <si>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</si>
  <si>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</si>
  <si>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</si>
  <si>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</si>
  <si>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</si>
  <si>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</si>
  <si>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</si>
  <si>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</si>
  <si>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</si>
  <si>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</si>
  <si>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</si>
  <si>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</si>
  <si>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</si>
  <si>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</si>
  <si>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</si>
  <si>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</si>
  <si>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</si>
  <si>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</si>
  <si>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</si>
  <si>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</si>
  <si>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</si>
  <si>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</si>
  <si>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</si>
  <si>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</si>
  <si>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</si>
  <si>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</si>
  <si>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</si>
  <si>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</si>
  <si>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</si>
  <si>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</si>
  <si>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</si>
  <si>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</si>
  <si>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</si>
  <si>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</si>
  <si>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</si>
  <si>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</si>
  <si>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</si>
  <si>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</si>
  <si>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</si>
  <si>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</si>
  <si>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</si>
  <si>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</si>
  <si>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</si>
  <si>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</si>
  <si>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</si>
  <si>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</si>
  <si>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</si>
  <si>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</si>
  <si>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</si>
  <si>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</si>
  <si>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</si>
  <si>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</si>
  <si>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</si>
  <si>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</si>
  <si>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</si>
  <si>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</si>
  <si>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</si>
  <si>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</si>
  <si>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</si>
  <si>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</si>
  <si>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</si>
  <si>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</si>
  <si>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</si>
  <si>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</si>
  <si>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</si>
  <si>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</si>
  <si>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</si>
  <si>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</si>
  <si>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</si>
  <si>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</si>
  <si>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</si>
  <si>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</si>
  <si>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</si>
  <si>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</si>
  <si>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</si>
  <si>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</si>
  <si>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</si>
  <si>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</si>
  <si>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</si>
  <si>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</si>
  <si>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</si>
  <si>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</si>
  <si>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</si>
  <si>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</si>
  <si>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</si>
  <si>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</si>
  <si>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</si>
  <si>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</si>
  <si>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</si>
  <si>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</si>
  <si>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</si>
  <si>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</si>
  <si>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</si>
  <si>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</si>
  <si>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</si>
  <si>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</si>
  <si>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</si>
  <si>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</si>
  <si>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</si>
  <si>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</si>
  <si>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</si>
  <si>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</si>
  <si>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</si>
  <si>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</si>
  <si>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</si>
  <si>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</si>
  <si>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</si>
  <si>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</si>
  <si>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</si>
  <si>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</si>
  <si>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</si>
  <si>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</si>
  <si>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</si>
  <si>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</si>
  <si>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</si>
  <si>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</si>
  <si>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</si>
  <si>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</si>
  <si>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</si>
  <si>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</si>
  <si>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</si>
  <si>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</si>
  <si>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</si>
  <si>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</si>
  <si>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</si>
  <si>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</si>
  <si>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</si>
  <si>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</si>
  <si>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</si>
  <si>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</si>
  <si>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</si>
  <si>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</si>
  <si>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</si>
  <si>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</si>
  <si>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</si>
  <si>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</si>
  <si>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</si>
  <si>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</si>
  <si>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</si>
  <si>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</si>
  <si>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</si>
  <si>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</si>
  <si>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</si>
  <si>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</si>
  <si>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</si>
  <si>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</si>
  <si>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</si>
  <si>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</si>
  <si>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</si>
  <si>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</si>
  <si>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</si>
  <si>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</si>
  <si>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</si>
  <si>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</si>
  <si>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</si>
  <si>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</si>
  <si>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</si>
  <si>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</si>
  <si>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</si>
  <si>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</si>
  <si>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</si>
  <si>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</si>
  <si>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</si>
  <si>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</si>
  <si>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</si>
  <si>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</si>
  <si>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</si>
  <si>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</si>
  <si>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</si>
  <si>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</si>
  <si>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</si>
  <si>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</si>
  <si>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</si>
  <si>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</si>
  <si>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</si>
  <si>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</si>
  <si>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</si>
  <si>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</si>
  <si>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</si>
  <si>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</si>
  <si>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</si>
  <si>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</si>
  <si>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</si>
  <si>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</si>
  <si>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</si>
  <si>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</si>
  <si>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</si>
  <si>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</si>
  <si>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</si>
  <si>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</si>
  <si>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</si>
  <si>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</si>
  <si>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</si>
  <si>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</si>
  <si>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</si>
  <si>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</si>
  <si>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</si>
  <si>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</si>
  <si>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</si>
  <si>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</si>
  <si>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</si>
  <si>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</si>
  <si>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</si>
  <si>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</si>
  <si>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</si>
  <si>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</si>
  <si>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</si>
  <si>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</si>
  <si>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</si>
  <si>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</si>
  <si>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</si>
  <si>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</si>
  <si>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</si>
  <si>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</si>
  <si>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</si>
  <si>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</si>
  <si>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</si>
  <si>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</si>
  <si>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</si>
  <si>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</si>
  <si>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</si>
  <si>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</si>
  <si>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</si>
  <si>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</si>
  <si>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</si>
  <si>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</si>
  <si>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</si>
  <si>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</si>
  <si>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</si>
  <si>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</si>
  <si>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</si>
  <si>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</si>
  <si>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</si>
  <si>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</si>
  <si>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</si>
  <si>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</si>
  <si>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</si>
  <si>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</si>
  <si>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</si>
  <si>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</si>
  <si>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</si>
  <si>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</si>
  <si>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</si>
  <si>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</si>
  <si>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</si>
  <si>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</si>
  <si>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</si>
  <si>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</si>
  <si>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</si>
  <si>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</si>
  <si>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</si>
  <si>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</si>
  <si>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</si>
  <si>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</si>
  <si>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</si>
  <si>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</si>
  <si>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</si>
  <si>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</si>
  <si>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</si>
  <si>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</si>
  <si>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</si>
  <si>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</si>
  <si>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</si>
  <si>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</si>
  <si>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</si>
  <si>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</si>
  <si>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</si>
  <si>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</si>
  <si>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</si>
  <si>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</si>
  <si>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</si>
  <si>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</si>
  <si>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</si>
  <si>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</si>
  <si>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</si>
  <si>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</si>
  <si>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</si>
  <si>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</si>
  <si>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</si>
  <si>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</si>
  <si>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</si>
  <si>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</si>
  <si>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</si>
  <si>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</si>
  <si>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</si>
  <si>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</si>
  <si>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</si>
  <si>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</si>
  <si>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</si>
  <si>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</si>
  <si>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</si>
  <si>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</si>
  <si>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</si>
  <si>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</si>
  <si>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</si>
  <si>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</si>
  <si>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</si>
  <si>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</si>
  <si>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</si>
  <si>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</si>
  <si>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</si>
  <si>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</si>
  <si>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</si>
  <si>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</si>
  <si>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</si>
  <si>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</si>
  <si>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</si>
  <si>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</si>
  <si>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</si>
  <si>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</si>
  <si>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</si>
  <si>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</si>
  <si>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</si>
  <si>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</si>
  <si>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</si>
  <si>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</si>
  <si>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</si>
  <si>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</si>
  <si>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</si>
  <si>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</si>
  <si>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</si>
  <si>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</si>
  <si>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</si>
  <si>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</si>
  <si>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</si>
  <si>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</si>
  <si>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</si>
  <si>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</si>
  <si>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</si>
  <si>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</si>
  <si>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</si>
  <si>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</si>
  <si>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</si>
  <si>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</si>
  <si>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</si>
  <si>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</si>
  <si>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</si>
  <si>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</si>
  <si>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</si>
  <si>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</si>
  <si>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</si>
  <si>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</si>
  <si>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</si>
  <si>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</si>
  <si>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</si>
  <si>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</si>
  <si>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</si>
  <si>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</si>
  <si>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</si>
  <si>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</si>
  <si>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</si>
  <si>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</si>
  <si>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</si>
  <si>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</si>
  <si>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</si>
  <si>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</si>
  <si>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</si>
  <si>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</si>
  <si>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</si>
  <si>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</si>
  <si>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</si>
  <si>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</si>
  <si>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</si>
  <si>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</si>
  <si>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</si>
  <si>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</si>
  <si>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</si>
  <si>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</si>
  <si>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</si>
  <si>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</si>
  <si>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</si>
  <si>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</si>
  <si>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</si>
  <si>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</si>
  <si>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</si>
  <si>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</si>
  <si>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</si>
  <si>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</si>
  <si>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</si>
  <si>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</si>
  <si>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</si>
  <si>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</si>
  <si>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</si>
  <si>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</si>
  <si>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</si>
  <si>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</si>
  <si>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</si>
  <si>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</si>
  <si>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</si>
  <si>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</si>
  <si>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</si>
  <si>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</si>
  <si>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</si>
  <si>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</si>
  <si>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</si>
  <si>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</si>
  <si>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</si>
  <si>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</si>
  <si>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</si>
  <si>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</si>
  <si>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</si>
  <si>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</si>
  <si>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</si>
  <si>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</si>
  <si>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</si>
  <si>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</si>
  <si>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</si>
  <si>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</si>
  <si>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</si>
  <si>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</si>
  <si>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</si>
  <si>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</si>
  <si>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</si>
  <si>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</si>
  <si>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</si>
  <si>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</si>
  <si>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</si>
  <si>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</si>
  <si>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</si>
  <si>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</si>
  <si>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</si>
  <si>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</si>
  <si>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</si>
  <si>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</si>
  <si>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</si>
  <si>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</si>
  <si>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</si>
  <si>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</si>
  <si>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</si>
  <si>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</si>
  <si>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</si>
  <si>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</si>
  <si>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</si>
  <si>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</si>
  <si>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</si>
  <si>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</si>
  <si>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</si>
  <si>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</si>
  <si>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</si>
  <si>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</si>
  <si>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</si>
  <si>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</si>
  <si>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</si>
  <si>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</si>
  <si>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</si>
  <si>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</si>
  <si>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</si>
  <si>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</si>
  <si>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</si>
  <si>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</si>
  <si>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</si>
  <si>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</si>
  <si>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</si>
  <si>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</si>
  <si>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</si>
  <si>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</si>
  <si>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</si>
  <si>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</si>
  <si>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</si>
  <si>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</si>
  <si>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</si>
  <si>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</si>
  <si>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</si>
  <si>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</si>
  <si>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</si>
  <si>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</si>
  <si>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</si>
  <si>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</si>
  <si>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</si>
  <si>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</si>
  <si>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</si>
  <si>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</si>
  <si>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</si>
  <si>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</si>
  <si>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</si>
  <si>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</si>
  <si>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</si>
  <si>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</si>
  <si>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</si>
  <si>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</si>
  <si>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</si>
  <si>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</si>
  <si>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</si>
  <si>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</si>
  <si>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</si>
  <si>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</si>
  <si>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</si>
  <si>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</si>
  <si>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</si>
  <si>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</si>
  <si>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</si>
  <si>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</si>
  <si>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</si>
  <si>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</si>
  <si>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</si>
  <si>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</si>
  <si>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</si>
  <si>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</si>
  <si>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</si>
  <si>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</si>
  <si>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</si>
  <si>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</si>
  <si>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</si>
  <si>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</si>
  <si>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</si>
  <si>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</si>
  <si>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</si>
  <si>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</si>
  <si>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</si>
  <si>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</si>
  <si>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</si>
  <si>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</si>
  <si>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</si>
  <si>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</si>
  <si>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</si>
  <si>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</si>
  <si>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</si>
  <si>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</si>
  <si>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</si>
  <si>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</si>
  <si>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</si>
  <si>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</si>
  <si>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</si>
  <si>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</si>
  <si>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</si>
  <si>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</si>
  <si>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</si>
  <si>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</si>
  <si>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</si>
  <si>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</si>
  <si>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</si>
  <si>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</si>
  <si>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</si>
  <si>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</si>
  <si>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</si>
  <si>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</si>
  <si>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</si>
  <si>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</si>
  <si>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</si>
  <si>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</si>
  <si>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</si>
  <si>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</si>
  <si>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</si>
  <si>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</si>
  <si>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</si>
  <si>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</si>
  <si>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</si>
  <si>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</si>
  <si>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</si>
  <si>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</si>
  <si>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</si>
  <si>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</si>
  <si>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</si>
  <si>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</si>
  <si>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</si>
  <si>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</si>
  <si>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</si>
  <si>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</si>
  <si>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</si>
  <si>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</si>
  <si>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</si>
  <si>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</si>
  <si>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</si>
  <si>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</si>
  <si>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</si>
  <si>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</si>
  <si>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</si>
  <si>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</si>
  <si>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</si>
  <si>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</si>
  <si>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</si>
  <si>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</si>
  <si>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</si>
  <si>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</si>
  <si>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</si>
  <si>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</si>
  <si>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</si>
  <si>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</si>
  <si>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</si>
  <si>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</si>
  <si>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</si>
  <si>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</si>
  <si>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</si>
  <si>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</si>
  <si>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</si>
  <si>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</si>
  <si>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</si>
  <si>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</si>
  <si>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</si>
  <si>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</si>
  <si>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</si>
  <si>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</si>
  <si>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</si>
  <si>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</si>
  <si>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</si>
  <si>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</si>
  <si>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</si>
  <si>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</si>
  <si>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</si>
  <si>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</si>
  <si>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</si>
  <si>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</si>
  <si>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</si>
  <si>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</si>
  <si>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</si>
  <si>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</si>
  <si>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</si>
  <si>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</si>
  <si>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</si>
  <si>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</si>
  <si>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</si>
  <si>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</si>
  <si>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</si>
  <si>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</si>
  <si>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</si>
  <si>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</si>
  <si>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</si>
  <si>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</si>
  <si>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</si>
  <si>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</si>
  <si>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</si>
  <si>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</si>
  <si>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</si>
  <si>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</si>
  <si>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</si>
  <si>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</si>
  <si>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</si>
  <si>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</si>
  <si>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</si>
  <si>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</si>
  <si>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</si>
  <si>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</si>
  <si>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</si>
  <si>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</si>
  <si>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</si>
  <si>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</si>
  <si>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</si>
  <si>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</si>
  <si>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</si>
  <si>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</si>
  <si>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</si>
  <si>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</si>
  <si>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</si>
  <si>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</si>
  <si>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</si>
  <si>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</si>
  <si>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</si>
  <si>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</si>
  <si>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</si>
  <si>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</si>
  <si>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</si>
  <si>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</si>
  <si>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</si>
  <si>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</si>
  <si>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</si>
  <si>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</si>
  <si>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</si>
  <si>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</si>
  <si>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</si>
  <si>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</si>
  <si>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</si>
  <si>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</si>
  <si>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</si>
  <si>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</si>
  <si>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</si>
  <si>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</si>
  <si>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</si>
  <si>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</si>
  <si>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</si>
  <si>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</si>
  <si>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</si>
  <si>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</si>
  <si>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</si>
  <si>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</si>
  <si>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</si>
  <si>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</si>
  <si>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</si>
  <si>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</si>
  <si>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</si>
  <si>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</si>
  <si>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</si>
  <si>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</si>
  <si>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</si>
  <si>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</si>
  <si>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</si>
  <si>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</si>
  <si>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</si>
  <si>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</si>
  <si>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</si>
  <si>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</si>
  <si>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</si>
  <si>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</si>
  <si>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</si>
  <si>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</si>
  <si>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</si>
  <si>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</si>
  <si>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</si>
  <si>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</si>
  <si>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</si>
  <si>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</si>
  <si>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</si>
  <si>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</si>
  <si>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</si>
  <si>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</si>
  <si>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</si>
  <si>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</si>
  <si>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</si>
  <si>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</si>
  <si>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</si>
  <si>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</si>
  <si>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</si>
  <si>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</si>
  <si>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</si>
  <si>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</si>
  <si>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</si>
  <si>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</si>
  <si>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</si>
  <si>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</si>
  <si>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</si>
  <si>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</si>
  <si>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</si>
  <si>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</si>
  <si>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</si>
  <si>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</si>
  <si>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</si>
  <si>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</si>
  <si>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</si>
  <si>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</si>
  <si>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</si>
  <si>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</si>
  <si>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</si>
  <si>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</si>
  <si>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</si>
  <si>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</si>
  <si>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</si>
  <si>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</si>
  <si>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</si>
  <si>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</si>
  <si>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</si>
  <si>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</si>
  <si>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</si>
  <si>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</si>
  <si>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</si>
  <si>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</si>
  <si>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</si>
  <si>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</si>
  <si>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</si>
  <si>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</si>
  <si>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</si>
  <si>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</si>
  <si>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</si>
  <si>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</si>
  <si>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</si>
  <si>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</si>
  <si>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</si>
  <si>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</si>
  <si>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</si>
  <si>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</si>
  <si>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</si>
  <si>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</si>
  <si>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</si>
  <si>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</si>
  <si>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</si>
  <si>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</si>
  <si>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</si>
  <si>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</si>
  <si>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</si>
  <si>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</si>
  <si>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</si>
  <si>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</si>
  <si>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</si>
  <si>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</si>
  <si>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</si>
  <si>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</si>
  <si>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</si>
  <si>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</si>
  <si>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</si>
  <si>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</si>
  <si>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</si>
  <si>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</si>
  <si>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</si>
  <si>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</si>
  <si>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</si>
  <si>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</si>
  <si>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</si>
  <si>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</si>
  <si>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</si>
  <si>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</si>
  <si>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</si>
  <si>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</si>
  <si>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</si>
  <si>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</si>
  <si>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</si>
  <si>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</si>
  <si>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</si>
  <si>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</si>
  <si>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</si>
  <si>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</si>
  <si>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</si>
  <si>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</si>
  <si>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</si>
  <si>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</si>
  <si>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</si>
  <si>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</si>
  <si>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</si>
  <si>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</si>
  <si>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</si>
  <si>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</si>
  <si>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</si>
  <si>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</si>
  <si>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</si>
  <si>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</si>
  <si>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</si>
  <si>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</si>
  <si>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</si>
  <si>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</si>
  <si>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</si>
  <si>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</si>
  <si>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</si>
  <si>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</si>
  <si>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</si>
  <si>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</si>
  <si>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</si>
  <si>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</si>
  <si>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</si>
  <si>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</si>
  <si>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</si>
  <si>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</si>
  <si>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</si>
  <si>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</si>
  <si>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</si>
  <si>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</si>
  <si>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</si>
  <si>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</si>
  <si>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</si>
  <si>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</si>
  <si>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</si>
  <si>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</si>
  <si>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</si>
  <si>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</si>
  <si>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</si>
  <si>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</si>
  <si>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</si>
  <si>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</si>
  <si>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</si>
  <si>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</si>
  <si>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</si>
  <si>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</si>
  <si>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</si>
  <si>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</si>
  <si>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</si>
  <si>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</si>
  <si>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</si>
  <si>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</si>
  <si>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</si>
  <si>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</si>
  <si>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</si>
  <si>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</si>
  <si>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</si>
  <si>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</si>
  <si>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</si>
  <si>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</si>
  <si>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</si>
  <si>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</si>
  <si>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</si>
  <si>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</si>
  <si>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</si>
  <si>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</si>
  <si>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</si>
  <si>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</si>
  <si>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</si>
  <si>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</si>
  <si>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</si>
  <si>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</si>
  <si>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</si>
  <si>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</si>
  <si>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</si>
  <si>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</si>
  <si>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</si>
  <si>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</si>
  <si>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</si>
  <si>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</si>
  <si>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</si>
  <si>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</si>
  <si>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</si>
  <si>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</si>
  <si>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</si>
  <si>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</si>
  <si>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</si>
  <si>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</si>
  <si>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</si>
  <si>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</si>
  <si>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</si>
  <si>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</si>
  <si>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</si>
  <si>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</si>
  <si>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</si>
  <si>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</si>
  <si>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</si>
  <si>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</si>
  <si>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</si>
  <si>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</si>
  <si>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</si>
  <si>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</si>
  <si>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</si>
  <si>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</si>
  <si>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</si>
  <si>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</si>
  <si>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</si>
  <si>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</si>
  <si>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</si>
  <si>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</si>
  <si>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</si>
  <si>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</si>
  <si>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</si>
  <si>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</si>
  <si>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</si>
  <si>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</si>
  <si>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</si>
  <si>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</si>
  <si>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</si>
  <si>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</si>
  <si>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</si>
  <si>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</si>
  <si>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</si>
  <si>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</si>
  <si>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</si>
  <si>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</si>
  <si>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</si>
  <si>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</si>
  <si>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</si>
  <si>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</si>
  <si>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</si>
  <si>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</si>
  <si>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</si>
  <si>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</si>
  <si>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</si>
  <si>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</si>
  <si>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</si>
  <si>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</si>
  <si>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</si>
  <si>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</si>
  <si>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</si>
  <si>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</si>
  <si>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</si>
  <si>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</si>
  <si>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</si>
  <si>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</si>
  <si>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</si>
  <si>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</si>
  <si>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</si>
  <si>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</si>
  <si>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</si>
  <si>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</si>
  <si>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</si>
  <si>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</si>
  <si>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</si>
  <si>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</si>
  <si>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</si>
  <si>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</si>
  <si>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</si>
  <si>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</si>
  <si>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</si>
  <si>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</si>
  <si>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</si>
  <si>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</si>
  <si>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</si>
  <si>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</si>
  <si>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</si>
  <si>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</si>
  <si>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</si>
  <si>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</si>
  <si>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</si>
  <si>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</si>
  <si>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</si>
  <si>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</si>
  <si>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</si>
  <si>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</si>
  <si>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</si>
  <si>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</si>
  <si>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</si>
  <si>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</si>
  <si>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</si>
  <si>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</si>
  <si>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</si>
  <si>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</si>
  <si>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</si>
  <si>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</si>
  <si>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</si>
  <si>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</si>
  <si>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</si>
  <si>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</si>
  <si>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</si>
  <si>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</si>
  <si>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</si>
  <si>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</si>
  <si>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</si>
  <si>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</si>
  <si>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</si>
  <si>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</si>
  <si>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</si>
  <si>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</si>
  <si>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</si>
  <si>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</si>
  <si>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</si>
  <si>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</si>
  <si>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</si>
  <si>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</si>
  <si>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</si>
  <si>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</si>
  <si>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</si>
  <si>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</si>
  <si>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</si>
  <si>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</si>
  <si>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</si>
  <si>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</si>
  <si>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</si>
  <si>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</si>
  <si>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</si>
  <si>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</si>
  <si>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</si>
  <si>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</si>
  <si>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</si>
  <si>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</si>
  <si>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</si>
  <si>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</si>
  <si>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</si>
  <si>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</si>
  <si>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</si>
  <si>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</si>
  <si>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</si>
  <si>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</si>
  <si>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</si>
  <si>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</si>
  <si>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</si>
  <si>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</si>
  <si>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</si>
  <si>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</si>
  <si>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</si>
  <si>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</si>
  <si>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</si>
  <si>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</si>
  <si>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</si>
  <si>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</si>
  <si>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</si>
  <si>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</si>
  <si>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</si>
  <si>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</si>
  <si>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</si>
  <si>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</si>
  <si>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</si>
  <si>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</si>
  <si>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</si>
  <si>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</si>
  <si>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</si>
  <si>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</si>
  <si>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</si>
  <si>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</si>
  <si>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</si>
  <si>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</si>
  <si>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</si>
  <si>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</si>
  <si>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</si>
  <si>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</si>
  <si>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</si>
  <si>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</si>
  <si>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</si>
  <si>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</si>
  <si>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</si>
  <si>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</si>
  <si>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</si>
  <si>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</si>
  <si>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</si>
  <si>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</si>
  <si>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</si>
  <si>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</si>
  <si>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</si>
  <si>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</si>
  <si>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</si>
  <si>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</si>
  <si>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</si>
  <si>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</si>
  <si>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</si>
  <si>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</si>
  <si>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</si>
  <si>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</si>
  <si>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</si>
  <si>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</si>
  <si>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</si>
  <si>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</si>
  <si>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</si>
  <si>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</si>
  <si>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</si>
  <si>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</si>
  <si>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</si>
  <si>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</si>
  <si>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</si>
  <si>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</si>
  <si>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</si>
  <si>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</si>
  <si>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</si>
  <si>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</si>
  <si>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</si>
  <si>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</si>
  <si>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</si>
  <si>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</si>
  <si>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</si>
  <si>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</si>
  <si>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</si>
  <si>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</si>
  <si>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</si>
  <si>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</si>
  <si>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</si>
  <si>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</si>
  <si>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</si>
  <si>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</si>
  <si>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</si>
  <si>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</si>
  <si>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</si>
  <si>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</si>
  <si>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</si>
  <si>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</si>
  <si>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</si>
  <si>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</si>
  <si>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</si>
  <si>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</si>
  <si>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</si>
  <si>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</si>
  <si>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</si>
  <si>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</si>
  <si>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</si>
  <si>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</si>
  <si>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</si>
  <si>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</si>
  <si>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</si>
  <si>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</si>
  <si>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</si>
  <si>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</si>
  <si>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</si>
  <si>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</si>
  <si>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</si>
  <si>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</si>
  <si>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</si>
  <si>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</si>
  <si>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</si>
  <si>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</si>
  <si>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</si>
  <si>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</si>
  <si>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</si>
  <si>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</si>
  <si>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</si>
  <si>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</si>
  <si>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</si>
  <si>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</si>
  <si>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</si>
  <si>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</si>
  <si>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</si>
  <si>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</si>
  <si>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</si>
  <si>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</si>
  <si>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</si>
  <si>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</si>
  <si>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</si>
  <si>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</si>
  <si>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</si>
  <si>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</si>
  <si>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</si>
  <si>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</si>
  <si>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</si>
  <si>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</si>
  <si>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</si>
  <si>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</si>
  <si>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</si>
  <si>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</si>
  <si>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</si>
  <si>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</si>
  <si>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</si>
  <si>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</si>
  <si>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</si>
  <si>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</si>
  <si>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</si>
  <si>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</si>
  <si>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</si>
  <si>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</si>
  <si>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</si>
  <si>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</si>
  <si>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</si>
  <si>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</si>
  <si>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</si>
  <si>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</si>
  <si>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</si>
  <si>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</si>
  <si>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</si>
  <si>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</si>
  <si>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</si>
  <si>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</si>
  <si>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</si>
  <si>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</si>
  <si>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</si>
  <si>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</si>
  <si>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</si>
  <si>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</si>
  <si>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</si>
  <si>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</si>
  <si>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</si>
  <si>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</si>
  <si>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</si>
  <si>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</si>
  <si>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</si>
  <si>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</si>
  <si>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</si>
  <si>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</si>
  <si>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</si>
  <si>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</si>
  <si>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</si>
  <si>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</si>
  <si>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</si>
  <si>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</si>
  <si>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</si>
  <si>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</si>
  <si>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</si>
  <si>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</si>
  <si>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</si>
  <si>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</si>
  <si>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</si>
  <si>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</si>
  <si>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</si>
  <si>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</si>
  <si>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</si>
  <si>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</si>
  <si>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</si>
  <si>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</si>
  <si>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</si>
  <si>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</si>
  <si>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</si>
  <si>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</si>
  <si>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</si>
  <si>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</si>
  <si>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</si>
  <si>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</si>
  <si>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</si>
  <si>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</si>
  <si>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</si>
  <si>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</si>
  <si>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</si>
  <si>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</si>
  <si>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</si>
  <si>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</si>
  <si>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</si>
  <si>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</si>
  <si>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</si>
  <si>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</si>
  <si>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</si>
  <si>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</si>
  <si>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</si>
  <si>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</si>
  <si>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</si>
  <si>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</si>
  <si>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</si>
  <si>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</si>
  <si>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</si>
  <si>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</si>
  <si>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</si>
  <si>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</si>
  <si>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</si>
  <si>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</si>
  <si>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</si>
  <si>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</si>
  <si>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</si>
  <si>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</si>
  <si>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</si>
  <si>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</si>
  <si>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</si>
  <si>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</si>
  <si>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</si>
  <si>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</si>
  <si>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</si>
  <si>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</si>
  <si>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</si>
  <si>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</si>
  <si>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</si>
  <si>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</si>
  <si>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</si>
  <si>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</si>
  <si>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</si>
  <si>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</si>
  <si>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</si>
  <si>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</si>
  <si>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</si>
  <si>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</si>
  <si>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</si>
  <si>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</si>
  <si>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</si>
  <si>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</si>
  <si>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</si>
  <si>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</si>
  <si>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</si>
  <si>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</si>
  <si>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</si>
  <si>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</si>
  <si>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</si>
  <si>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</si>
  <si>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</si>
  <si>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</si>
  <si>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</si>
  <si>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</si>
  <si>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</si>
  <si>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</si>
  <si>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</si>
  <si>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</si>
  <si>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</si>
  <si>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</si>
  <si>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</si>
  <si>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</si>
  <si>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</si>
  <si>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</si>
  <si>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</si>
  <si>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</si>
  <si>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</si>
  <si>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</si>
  <si>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</si>
  <si>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</si>
  <si>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</si>
  <si>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</si>
  <si>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</si>
  <si>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</si>
  <si>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</si>
  <si>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</si>
  <si>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</si>
  <si>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</si>
  <si>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</si>
  <si>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</si>
  <si>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</si>
  <si>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</si>
  <si>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</si>
  <si>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</si>
  <si>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</si>
  <si>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</si>
  <si>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</si>
  <si>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</si>
  <si>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</si>
  <si>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</si>
  <si>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</si>
  <si>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</si>
  <si>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</si>
  <si>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</si>
  <si>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</si>
  <si>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</si>
  <si>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</si>
  <si>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</si>
  <si>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</si>
  <si>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</si>
  <si>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</si>
  <si>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</si>
  <si>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</si>
  <si>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</si>
  <si>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</si>
  <si>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</si>
  <si>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</si>
  <si>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</si>
  <si>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</si>
  <si>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</si>
  <si>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</si>
  <si>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</si>
  <si>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</si>
  <si>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</si>
  <si>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</si>
  <si>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</si>
  <si>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</si>
  <si>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</si>
  <si>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</si>
  <si>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</si>
  <si>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</si>
  <si>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</si>
  <si>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</si>
  <si>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</si>
  <si>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</si>
  <si>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</si>
  <si>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</si>
  <si>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</si>
  <si>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</si>
  <si>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</si>
  <si>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</si>
  <si>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</si>
  <si>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</si>
  <si>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</si>
  <si>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</si>
  <si>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</si>
  <si>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</si>
  <si>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</si>
  <si>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</si>
  <si>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</si>
  <si>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</si>
  <si>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</si>
  <si>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</si>
  <si>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</si>
  <si>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</si>
  <si>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</si>
  <si>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</si>
  <si>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</si>
  <si>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</si>
  <si>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</si>
  <si>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</si>
  <si>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</si>
  <si>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</si>
  <si>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</si>
  <si>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</si>
  <si>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</si>
  <si>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</si>
  <si>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</si>
  <si>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</si>
  <si>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</si>
  <si>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</si>
  <si>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</si>
  <si>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</si>
  <si>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</si>
  <si>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</si>
  <si>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</si>
  <si>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</si>
  <si>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</si>
  <si>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</si>
  <si>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</si>
  <si>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</si>
  <si>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</si>
  <si>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</si>
  <si>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</si>
  <si>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</si>
  <si>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</si>
  <si>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</si>
  <si>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</si>
  <si>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</si>
  <si>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</si>
  <si>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</si>
  <si>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</si>
  <si>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</si>
  <si>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</si>
  <si>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</si>
  <si>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</si>
  <si>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</si>
  <si>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</si>
  <si>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</si>
  <si>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</si>
  <si>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</si>
  <si>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</si>
  <si>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</si>
  <si>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</si>
  <si>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</si>
  <si>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</si>
  <si>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</si>
  <si>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</si>
  <si>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</si>
  <si>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</si>
  <si>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</si>
  <si>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</si>
  <si>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</si>
  <si>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</si>
  <si>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</si>
  <si>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</si>
  <si>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</si>
  <si>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</si>
  <si>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</si>
  <si>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</si>
  <si>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</si>
  <si>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</si>
  <si>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</si>
  <si>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</si>
  <si>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</si>
  <si>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</si>
  <si>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</si>
  <si>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</si>
  <si>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</si>
  <si>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</si>
  <si>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</si>
  <si>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</si>
  <si>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</si>
  <si>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</si>
  <si>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</si>
  <si>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</si>
  <si>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</si>
  <si>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</si>
  <si>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</si>
  <si>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</si>
  <si>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</si>
  <si>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</si>
  <si>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</si>
  <si>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</si>
  <si>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</si>
  <si>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</si>
  <si>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</si>
  <si>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</si>
  <si>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</si>
  <si>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</si>
  <si>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</si>
  <si>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</si>
  <si>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</si>
  <si>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</si>
  <si>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</si>
  <si>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</si>
  <si>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</si>
  <si>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</si>
  <si>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</si>
  <si>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</si>
  <si>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</si>
  <si>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</si>
  <si>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</si>
  <si>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</si>
  <si>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</si>
  <si>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</si>
  <si>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</si>
  <si>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</si>
  <si>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</si>
  <si>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</si>
  <si>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</si>
  <si>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</si>
  <si>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</si>
  <si>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</si>
  <si>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</si>
  <si>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</si>
  <si>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</si>
  <si>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</si>
  <si>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</si>
  <si>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</si>
  <si>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</si>
  <si>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</si>
  <si>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</si>
  <si>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</si>
  <si>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</si>
  <si>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</si>
  <si>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</si>
  <si>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</si>
  <si>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</si>
  <si>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</si>
  <si>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</si>
  <si>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</si>
  <si>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</si>
  <si>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</si>
  <si>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</si>
  <si>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</si>
  <si>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</si>
  <si>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</si>
  <si>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</si>
  <si>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</si>
  <si>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</si>
  <si>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</si>
  <si>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</si>
  <si>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</si>
  <si>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</si>
  <si>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</si>
  <si>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</si>
  <si>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</si>
  <si>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</si>
  <si>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</si>
  <si>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</si>
  <si>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</si>
  <si>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</si>
  <si>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</si>
  <si>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</si>
  <si>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</si>
  <si>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</si>
  <si>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</si>
  <si>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</si>
  <si>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</si>
  <si>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</si>
  <si>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</si>
  <si>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</si>
  <si>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</si>
  <si>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</si>
  <si>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</si>
  <si>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</si>
  <si>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</si>
  <si>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</si>
  <si>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</si>
  <si>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</si>
  <si>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</si>
  <si>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</si>
  <si>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</si>
  <si>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</si>
  <si>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</si>
  <si>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</si>
  <si>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</si>
  <si>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</si>
  <si>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</si>
  <si>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</si>
  <si>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</si>
  <si>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</si>
  <si>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</si>
  <si>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</si>
  <si>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</si>
  <si>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</si>
  <si>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</si>
  <si>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</si>
  <si>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</si>
  <si>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</si>
  <si>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</si>
  <si>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</si>
  <si>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</si>
  <si>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</si>
  <si>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</si>
  <si>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</si>
  <si>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</si>
  <si>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</si>
  <si>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</si>
  <si>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</si>
  <si>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</si>
  <si>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</si>
  <si>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</si>
  <si>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</si>
  <si>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</si>
  <si>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</si>
  <si>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</si>
  <si>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</si>
  <si>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</si>
  <si>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</si>
  <si>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</si>
  <si>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</si>
  <si>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</si>
  <si>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</si>
  <si>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</si>
  <si>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</si>
  <si>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</si>
  <si>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</si>
  <si>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</si>
  <si>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</si>
  <si>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</si>
  <si>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</si>
  <si>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</si>
  <si>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</si>
  <si>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</si>
  <si>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</si>
  <si>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</si>
  <si>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</si>
  <si>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</si>
  <si>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</si>
  <si>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</si>
  <si>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</si>
  <si>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</si>
  <si>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</si>
  <si>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</si>
  <si>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</si>
  <si>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</si>
  <si>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</si>
  <si>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</si>
  <si>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</si>
  <si>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</si>
  <si>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</si>
  <si>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</si>
  <si>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</si>
  <si>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</si>
  <si>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</si>
  <si>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</si>
  <si>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</si>
  <si>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</si>
  <si>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</si>
  <si>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</si>
  <si>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</si>
  <si>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</si>
  <si>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</si>
  <si>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</si>
  <si>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</si>
  <si>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</si>
  <si>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</si>
  <si>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</si>
  <si>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</si>
  <si>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</si>
  <si>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</si>
  <si>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</si>
  <si>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</si>
  <si>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</si>
  <si>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</si>
  <si>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</si>
  <si>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</si>
  <si>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</si>
  <si>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</si>
  <si>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</si>
  <si>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</si>
  <si>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</si>
  <si>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</si>
  <si>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</si>
  <si>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</si>
  <si>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</si>
  <si>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</si>
  <si>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</si>
  <si>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</si>
  <si>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</si>
  <si>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</si>
  <si>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</si>
  <si>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</si>
  <si>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</si>
  <si>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</si>
  <si>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</si>
  <si>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</si>
  <si>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</si>
  <si>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</si>
  <si>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</si>
  <si>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</si>
  <si>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</si>
  <si>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</si>
  <si>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</si>
  <si>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</si>
  <si>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</si>
  <si>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</si>
  <si>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</si>
  <si>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</si>
  <si>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</si>
  <si>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</si>
  <si>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</si>
  <si>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</si>
  <si>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</si>
  <si>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</si>
  <si>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</si>
  <si>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</si>
  <si>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</si>
  <si>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</si>
  <si>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</si>
  <si>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</si>
  <si>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</si>
  <si>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</si>
  <si>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</si>
  <si>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</si>
  <si>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</si>
  <si>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</si>
  <si>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</si>
  <si>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</si>
  <si>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</si>
  <si>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</si>
  <si>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</si>
  <si>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</si>
  <si>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</si>
  <si>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</si>
  <si>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</si>
  <si>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</si>
  <si>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</si>
  <si>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</si>
  <si>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</si>
  <si>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</si>
  <si>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</si>
  <si>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</si>
  <si>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</si>
  <si>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</si>
  <si>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</si>
  <si>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</si>
  <si>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</si>
  <si>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</si>
  <si>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</si>
  <si>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</si>
  <si>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</si>
  <si>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</si>
  <si>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</si>
  <si>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</si>
  <si>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</si>
  <si>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</si>
  <si>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</si>
  <si>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</si>
  <si>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</si>
  <si>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</si>
  <si>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</si>
  <si>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</si>
  <si>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</si>
  <si>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</si>
  <si>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</si>
  <si>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</si>
  <si>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</si>
  <si>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</si>
  <si>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</si>
  <si>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</si>
  <si>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</si>
  <si>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</si>
  <si>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</si>
  <si>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</si>
  <si>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</si>
  <si>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</si>
  <si>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</si>
  <si>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</si>
  <si>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</si>
  <si>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</si>
  <si>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</si>
  <si>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</si>
  <si>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</si>
  <si>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</si>
  <si>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</si>
  <si>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</si>
  <si>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</si>
  <si>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</si>
  <si>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</si>
  <si>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</si>
  <si>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</si>
  <si>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</si>
  <si>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</si>
  <si>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</si>
  <si>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</si>
  <si>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</si>
  <si>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</si>
  <si>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</si>
  <si>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</si>
  <si>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</si>
  <si>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</si>
  <si>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</si>
  <si>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</si>
  <si>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</si>
  <si>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</si>
  <si>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</si>
  <si>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</si>
  <si>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</si>
  <si>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</si>
  <si>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</si>
  <si>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</si>
  <si>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</si>
  <si>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</si>
  <si>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</si>
  <si>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</si>
  <si>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</si>
  <si>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</si>
  <si>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</si>
  <si>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</si>
  <si>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</si>
  <si>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</si>
  <si>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</si>
  <si>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</si>
  <si>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</si>
  <si>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</si>
  <si>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</si>
  <si>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</si>
  <si>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</si>
  <si>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</si>
  <si>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</si>
  <si>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</si>
  <si>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</si>
  <si>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</si>
  <si>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</si>
  <si>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</si>
  <si>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</si>
  <si>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</si>
  <si>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</si>
  <si>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</si>
  <si>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</si>
  <si>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</si>
  <si>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</si>
  <si>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</si>
  <si>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</si>
  <si>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</si>
  <si>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</si>
  <si>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</si>
  <si>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</si>
  <si>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</si>
  <si>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</si>
  <si>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</si>
  <si>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</si>
  <si>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</si>
  <si>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</si>
  <si>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</si>
  <si>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</si>
  <si>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</si>
  <si>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</si>
  <si>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</si>
  <si>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</si>
  <si>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</si>
  <si>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</si>
  <si>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</si>
  <si>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</si>
  <si>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</si>
  <si>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</si>
  <si>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</si>
  <si>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</si>
  <si>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</si>
  <si>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</si>
  <si>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</si>
  <si>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</si>
  <si>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</si>
  <si>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</si>
  <si>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</si>
  <si>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</si>
  <si>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</si>
  <si>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</si>
  <si>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</si>
  <si>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</si>
  <si>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</si>
  <si>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</si>
  <si>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</si>
  <si>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</si>
  <si>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</si>
  <si>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</si>
  <si>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</si>
  <si>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</si>
  <si>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</si>
  <si>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</si>
  <si>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</si>
  <si>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</si>
  <si>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</si>
  <si>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</si>
  <si>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</si>
  <si>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</si>
  <si>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</si>
  <si>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</si>
  <si>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</si>
  <si>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</si>
  <si>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</si>
  <si>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</si>
  <si>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</si>
  <si>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</si>
  <si>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</si>
  <si>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</si>
  <si>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</si>
  <si>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</si>
  <si>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</si>
  <si>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</si>
  <si>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</si>
  <si>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</si>
  <si>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</si>
  <si>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</si>
  <si>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</si>
  <si>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</si>
  <si>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</si>
  <si>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</si>
  <si>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</si>
  <si>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</si>
  <si>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</si>
  <si>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</si>
  <si>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</si>
  <si>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</si>
  <si>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</si>
  <si>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</si>
  <si>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</si>
  <si>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</si>
  <si>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</si>
  <si>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</si>
  <si>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</si>
  <si>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</si>
  <si>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</si>
  <si>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</si>
  <si>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</si>
  <si>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</si>
  <si>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</si>
  <si>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</si>
  <si>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</si>
  <si>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</si>
  <si>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</si>
  <si>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</si>
  <si>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</si>
  <si>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</si>
  <si>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</si>
  <si>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</si>
  <si>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</si>
  <si>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</si>
  <si>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</si>
  <si>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</si>
  <si>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</si>
  <si>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</si>
  <si>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</si>
  <si>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</si>
  <si>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</si>
  <si>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</si>
  <si>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</si>
  <si>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</si>
  <si>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</si>
  <si>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</si>
  <si>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</si>
  <si>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</si>
  <si>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</si>
  <si>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</si>
  <si>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</si>
  <si>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</si>
  <si>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</si>
  <si>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</si>
  <si>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</si>
  <si>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</si>
  <si>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</si>
  <si>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</si>
  <si>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</si>
  <si>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</si>
  <si>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</si>
  <si>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</si>
  <si>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</si>
  <si>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</si>
  <si>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</si>
  <si>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</si>
  <si>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</si>
  <si>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</si>
  <si>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</si>
  <si>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</si>
  <si>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</si>
  <si>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</si>
  <si>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</si>
  <si>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</si>
  <si>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</si>
  <si>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</si>
  <si>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</si>
  <si>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</si>
  <si>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</si>
  <si>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</si>
  <si>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</si>
  <si>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</si>
  <si>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</si>
  <si>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</si>
  <si>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</si>
  <si>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</si>
  <si>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</si>
  <si>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</si>
  <si>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</si>
  <si>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</si>
  <si>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</si>
  <si>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</si>
  <si>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</si>
  <si>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</si>
  <si>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</si>
  <si>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</si>
  <si>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</si>
  <si>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</si>
  <si>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</si>
  <si>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</si>
  <si>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</si>
  <si>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</si>
  <si>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</si>
  <si>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</si>
  <si>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</si>
  <si>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</si>
  <si>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</si>
  <si>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</si>
  <si>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</si>
  <si>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</si>
  <si>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</si>
  <si>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</si>
  <si>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</si>
  <si>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</si>
  <si>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</si>
  <si>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</si>
  <si>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</si>
  <si>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</si>
  <si>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</si>
  <si>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</si>
  <si>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</si>
  <si>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</si>
  <si>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</si>
  <si>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</si>
  <si>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</si>
  <si>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</si>
  <si>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</si>
  <si>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</si>
  <si>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</si>
  <si>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</si>
  <si>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</si>
  <si>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</si>
  <si>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</si>
  <si>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</si>
  <si>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</si>
  <si>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</si>
  <si>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</si>
  <si>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</si>
  <si>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</si>
  <si>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</si>
  <si>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</si>
  <si>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</si>
  <si>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</si>
  <si>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</si>
  <si>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</si>
  <si>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</si>
  <si>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</si>
  <si>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</si>
  <si>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</si>
  <si>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</si>
  <si>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</si>
  <si>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</si>
  <si>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</si>
  <si>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</si>
  <si>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</si>
  <si>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</si>
  <si>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</si>
  <si>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</si>
  <si>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</si>
  <si>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</si>
  <si>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</si>
  <si>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</si>
  <si>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</si>
  <si>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</si>
  <si>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</si>
  <si>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</si>
  <si>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</si>
  <si>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</si>
  <si>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</si>
  <si>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</si>
  <si>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</si>
  <si>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</si>
  <si>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</si>
  <si>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</si>
  <si>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</si>
  <si>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</si>
  <si>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</si>
  <si>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</si>
  <si>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</si>
  <si>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</si>
  <si>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</si>
  <si>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</si>
  <si>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</si>
  <si>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</si>
  <si>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</si>
  <si>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</si>
  <si>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</si>
  <si>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</si>
  <si>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</si>
  <si>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</si>
  <si>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</si>
  <si>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</si>
  <si>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</si>
  <si>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</si>
  <si>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</si>
  <si>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</si>
  <si>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</si>
  <si>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</si>
  <si>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</si>
  <si>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</si>
  <si>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</si>
  <si>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</si>
  <si>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</si>
  <si>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</si>
  <si>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</si>
  <si>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</si>
  <si>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</si>
  <si>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</si>
  <si>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</si>
  <si>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</si>
  <si>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</si>
  <si>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</si>
  <si>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</si>
  <si>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</si>
  <si>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</si>
  <si>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</si>
  <si>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</si>
  <si>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</si>
  <si>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</si>
  <si>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</si>
  <si>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</si>
  <si>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</si>
  <si>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</si>
  <si>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</si>
  <si>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</si>
  <si>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</si>
  <si>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</si>
  <si>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</si>
  <si>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</si>
  <si>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</si>
  <si>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</si>
  <si>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</si>
  <si>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</si>
  <si>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</si>
  <si>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</si>
  <si>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</si>
  <si>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</si>
  <si>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</si>
  <si>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</si>
  <si>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</si>
  <si>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</si>
  <si>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</si>
  <si>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</si>
  <si>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</si>
  <si>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</si>
  <si>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</si>
  <si>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</si>
  <si>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</si>
  <si>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</si>
  <si>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</si>
  <si>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</si>
  <si>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</si>
  <si>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</si>
  <si>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</si>
  <si>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</si>
  <si>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</si>
  <si>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</si>
  <si>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</si>
  <si>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</si>
  <si>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</si>
  <si>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</si>
  <si>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</si>
  <si>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</si>
  <si>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</si>
  <si>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</si>
  <si>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</si>
  <si>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</si>
  <si>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</si>
  <si>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</si>
  <si>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</si>
  <si>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</si>
  <si>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</si>
  <si>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</si>
  <si>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</si>
  <si>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</si>
  <si>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</si>
  <si>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</si>
  <si>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</si>
  <si>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</si>
  <si>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</si>
  <si>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</si>
  <si>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</si>
  <si>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</si>
  <si>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</si>
  <si>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</si>
  <si>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</si>
  <si>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</si>
  <si>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</si>
  <si>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</si>
  <si>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</si>
  <si>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</si>
  <si>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</si>
  <si>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</si>
  <si>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</si>
  <si>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</si>
  <si>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</si>
  <si>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</si>
  <si>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</si>
  <si>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</si>
  <si>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</si>
  <si>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</si>
  <si>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</si>
  <si>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</si>
  <si>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</si>
  <si>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</si>
  <si>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</si>
  <si>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</si>
  <si>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</si>
  <si>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</si>
  <si>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</si>
  <si>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</si>
  <si>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</si>
  <si>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</si>
  <si>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</si>
  <si>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</si>
  <si>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</si>
  <si>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</si>
  <si>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</si>
  <si>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</si>
  <si>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</si>
  <si>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</si>
  <si>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</si>
  <si>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</si>
  <si>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</si>
  <si>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</si>
  <si>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</si>
  <si>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</si>
  <si>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</si>
  <si>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</si>
  <si>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</si>
  <si>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</si>
  <si>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</si>
  <si>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</si>
  <si>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</si>
  <si>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</si>
  <si>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</si>
  <si>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</si>
  <si>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</si>
  <si>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</si>
  <si>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</si>
  <si>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</si>
  <si>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</si>
  <si>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</si>
  <si>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</si>
  <si>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</si>
  <si>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</si>
  <si>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</si>
  <si>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</si>
  <si>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</si>
  <si>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</si>
  <si>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</si>
  <si>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</si>
  <si>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</si>
  <si>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</si>
  <si>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</si>
  <si>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</si>
  <si>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</si>
  <si>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</si>
  <si>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</si>
  <si>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</si>
  <si>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</si>
  <si>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</si>
  <si>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</si>
  <si>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</si>
  <si>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</si>
  <si>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</si>
  <si>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</si>
  <si>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</si>
  <si>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</si>
  <si>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</si>
  <si>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</si>
  <si>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</si>
  <si>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</si>
  <si>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</si>
  <si>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</si>
  <si>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</si>
  <si>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</si>
  <si>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</si>
  <si>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</si>
  <si>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</si>
  <si>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</si>
  <si>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</si>
  <si>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</si>
  <si>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</si>
  <si>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</si>
  <si>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</si>
  <si>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</si>
  <si>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</si>
  <si>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</si>
  <si>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</si>
  <si>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</si>
  <si>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</si>
  <si>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</si>
  <si>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</si>
  <si>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</si>
  <si>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</si>
  <si>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</si>
  <si>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</si>
  <si>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</si>
  <si>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</si>
  <si>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</si>
  <si>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</si>
  <si>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</si>
  <si>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</si>
  <si>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</si>
  <si>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</si>
  <si>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</si>
  <si>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</si>
  <si>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</si>
  <si>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</si>
  <si>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</si>
  <si>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</si>
  <si>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</si>
  <si>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</si>
  <si>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</si>
  <si>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</si>
  <si>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</si>
  <si>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</si>
  <si>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</si>
  <si>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</si>
  <si>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</si>
  <si>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</si>
  <si>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</si>
  <si>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</si>
  <si>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</si>
  <si>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</si>
  <si>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</si>
  <si>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</si>
  <si>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</si>
  <si>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</si>
  <si>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</si>
  <si>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</si>
  <si>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</si>
  <si>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</si>
  <si>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</si>
  <si>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</si>
  <si>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</si>
  <si>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</si>
  <si>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</si>
  <si>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</si>
  <si>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</si>
  <si>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</si>
  <si>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</si>
  <si>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</si>
  <si>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</si>
  <si>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</si>
  <si>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</si>
  <si>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</si>
  <si>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</si>
  <si>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</si>
  <si>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</si>
  <si>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</si>
  <si>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</si>
  <si>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</si>
  <si>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</si>
  <si>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</si>
  <si>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</si>
  <si>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</si>
  <si>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</si>
  <si>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</si>
  <si>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</si>
  <si>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</si>
  <si>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</si>
  <si>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</si>
  <si>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</si>
  <si>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</si>
  <si>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</si>
  <si>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</si>
  <si>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</si>
  <si>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</si>
  <si>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</si>
  <si>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</si>
  <si>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</si>
  <si>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</si>
  <si>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</si>
  <si>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</si>
  <si>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</si>
  <si>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</si>
  <si>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</si>
  <si>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</si>
  <si>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</si>
  <si>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</si>
  <si>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</si>
  <si>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</si>
  <si>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</si>
  <si>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</si>
  <si>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</si>
  <si>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</si>
  <si>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</si>
  <si>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</si>
  <si>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</si>
  <si>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</si>
  <si>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</si>
  <si>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</si>
  <si>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</si>
  <si>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</si>
  <si>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</si>
  <si>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</si>
  <si>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</si>
  <si>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</si>
  <si>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</si>
  <si>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</si>
  <si>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</si>
  <si>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</si>
  <si>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</si>
  <si>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</si>
  <si>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</si>
  <si>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</si>
  <si>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</si>
  <si>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</si>
  <si>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</si>
  <si>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</si>
  <si>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</si>
  <si>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</si>
  <si>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</si>
  <si>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</si>
  <si>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</si>
  <si>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</si>
  <si>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</si>
  <si>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</si>
  <si>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</si>
  <si>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</si>
  <si>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</si>
  <si>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</si>
  <si>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</si>
  <si>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</si>
  <si>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</si>
  <si>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</si>
  <si>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</si>
  <si>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</si>
  <si>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</si>
  <si>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</si>
  <si>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</si>
  <si>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</si>
  <si>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</si>
  <si>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</si>
  <si>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</si>
  <si>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</si>
  <si>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</si>
  <si>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</si>
  <si>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</si>
  <si>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</si>
  <si>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</si>
  <si>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</si>
  <si>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</si>
  <si>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</si>
  <si>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</si>
  <si>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</si>
  <si>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</si>
  <si>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</si>
  <si>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</si>
  <si>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</si>
  <si>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</si>
  <si>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</si>
  <si>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</si>
  <si>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</si>
  <si>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</si>
  <si>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</si>
  <si>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</si>
  <si>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</si>
  <si>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</si>
  <si>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</si>
  <si>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</si>
  <si>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</si>
  <si>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</si>
  <si>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</si>
  <si>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</si>
  <si>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</si>
  <si>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</si>
  <si>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</si>
  <si>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</si>
  <si>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</si>
  <si>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</si>
  <si>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</si>
  <si>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</si>
  <si>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</si>
  <si>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</si>
  <si>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</si>
  <si>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</si>
  <si>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</si>
  <si>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</si>
  <si>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</si>
  <si>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</si>
  <si>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</si>
  <si>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</si>
  <si>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</si>
  <si>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</si>
  <si>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</si>
  <si>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</si>
  <si>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</si>
  <si>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</si>
  <si>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</si>
  <si>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</si>
  <si>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</si>
  <si>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</si>
  <si>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</si>
  <si>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</si>
  <si>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</si>
  <si>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</si>
  <si>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</si>
  <si>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</si>
  <si>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</si>
  <si>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</si>
  <si>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</si>
  <si>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</si>
  <si>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</si>
  <si>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</si>
  <si>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</si>
  <si>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</si>
  <si>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</si>
  <si>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</si>
  <si>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</si>
  <si>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</si>
  <si>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</si>
  <si>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</si>
  <si>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</si>
  <si>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</si>
  <si>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</si>
  <si>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</si>
  <si>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</si>
  <si>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</si>
  <si>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</si>
  <si>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</si>
  <si>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</si>
  <si>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</si>
  <si>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</si>
  <si>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</si>
  <si>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</si>
  <si>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</si>
  <si>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</si>
  <si>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</si>
  <si>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</si>
  <si>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</si>
  <si>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</si>
  <si>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</si>
  <si>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</si>
  <si>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</si>
  <si>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</si>
  <si>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</si>
  <si>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</si>
  <si>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</si>
  <si>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</si>
  <si>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</si>
  <si>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</si>
  <si>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</si>
  <si>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</si>
  <si>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</si>
  <si>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</si>
  <si>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</si>
  <si>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</si>
  <si>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</si>
  <si>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</si>
  <si>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</si>
  <si>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</si>
  <si>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</si>
  <si>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</si>
  <si>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</si>
  <si>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</si>
  <si>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</si>
  <si>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</si>
  <si>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</si>
  <si>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</si>
  <si>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</si>
  <si>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</si>
  <si>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</si>
  <si>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</si>
  <si>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</si>
  <si>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</si>
  <si>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</si>
  <si>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</si>
  <si>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</si>
  <si>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</si>
  <si>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</si>
  <si>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</si>
  <si>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</si>
  <si>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</si>
  <si>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</si>
  <si>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</si>
  <si>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</si>
  <si>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</si>
  <si>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</si>
  <si>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</si>
  <si>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</si>
  <si>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</si>
  <si>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</si>
  <si>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</si>
  <si>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</si>
  <si>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</si>
  <si>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</si>
  <si>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</si>
  <si>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</si>
  <si>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</si>
  <si>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</si>
  <si>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</si>
  <si>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</si>
  <si>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</si>
  <si>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</si>
  <si>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</si>
  <si>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</si>
  <si>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</si>
  <si>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</si>
  <si>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</si>
  <si>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</si>
  <si>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</si>
  <si>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</si>
  <si>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</si>
  <si>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</si>
  <si>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</si>
  <si>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</si>
  <si>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</si>
  <si>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</si>
  <si>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</si>
  <si>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</si>
  <si>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</si>
  <si>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</si>
  <si>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</si>
  <si>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</si>
  <si>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</si>
  <si>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</si>
  <si>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</si>
  <si>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</si>
  <si>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</si>
  <si>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</si>
  <si>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</si>
  <si>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</si>
  <si>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</si>
  <si>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</si>
  <si>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</si>
  <si>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</si>
  <si>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</si>
  <si>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</si>
  <si>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</si>
  <si>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</si>
  <si>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</si>
  <si>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</si>
  <si>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</si>
  <si>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</si>
  <si>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</si>
  <si>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</si>
  <si>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</si>
  <si>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</si>
  <si>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</si>
  <si>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</si>
  <si>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</si>
  <si>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</si>
  <si>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</si>
  <si>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</si>
  <si>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</si>
  <si>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</si>
  <si>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</si>
  <si>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</si>
  <si>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</si>
  <si>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</si>
  <si>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</si>
  <si>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</si>
  <si>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</si>
  <si>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</si>
  <si>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</si>
  <si>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</si>
  <si>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</si>
  <si>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</si>
  <si>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</si>
  <si>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</si>
  <si>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</si>
  <si>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</si>
  <si>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</si>
  <si>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</si>
  <si>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</si>
  <si>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</si>
  <si>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</si>
  <si>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</si>
  <si>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</si>
  <si>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</si>
  <si>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</si>
  <si>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</si>
  <si>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</si>
  <si>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</si>
  <si>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</si>
  <si>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</si>
  <si>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</si>
  <si>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</si>
  <si>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</si>
  <si>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</si>
  <si>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</si>
  <si>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</si>
  <si>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</si>
  <si>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</si>
  <si>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</si>
  <si>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</si>
  <si>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</si>
  <si>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</si>
  <si>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</si>
  <si>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</si>
  <si>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</si>
  <si>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</si>
  <si>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</si>
  <si>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</si>
  <si>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</si>
  <si>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</si>
  <si>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</si>
  <si>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</si>
  <si>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</si>
  <si>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</si>
  <si>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</si>
  <si>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</si>
  <si>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</si>
  <si>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</si>
  <si>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</si>
  <si>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</si>
  <si>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</si>
  <si>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</si>
  <si>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</si>
  <si>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</si>
  <si>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</si>
  <si>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</si>
  <si>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</si>
  <si>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</si>
  <si>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</si>
  <si>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</si>
  <si>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</si>
  <si>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</si>
  <si>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</si>
  <si>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</si>
  <si>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</si>
  <si>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</si>
  <si>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</si>
  <si>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</si>
  <si>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</si>
  <si>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</si>
  <si>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</si>
  <si>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</si>
  <si>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</si>
  <si>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</si>
  <si>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</si>
  <si>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</si>
  <si>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</si>
  <si>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</si>
  <si>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</si>
  <si>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</si>
  <si>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</si>
  <si>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</si>
  <si>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</si>
  <si>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</si>
  <si>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</si>
  <si>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</si>
  <si>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</si>
  <si>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</si>
  <si>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</si>
  <si>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</si>
  <si>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</si>
  <si>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</si>
  <si>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</si>
  <si>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</si>
  <si>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</si>
  <si>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</si>
  <si>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</si>
  <si>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</si>
  <si>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</si>
  <si>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</si>
  <si>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</si>
  <si>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</si>
  <si>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</si>
  <si>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</si>
  <si>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</si>
  <si>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</si>
  <si>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</si>
  <si>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</si>
  <si>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</si>
  <si>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</si>
  <si>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</si>
  <si>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</si>
  <si>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</si>
  <si>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</si>
  <si>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</si>
  <si>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</si>
  <si>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</si>
  <si>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</si>
  <si>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</si>
  <si>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</si>
  <si>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</si>
  <si>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</si>
  <si>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</si>
  <si>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</si>
  <si>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</si>
  <si>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</si>
  <si>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</si>
  <si>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</si>
  <si>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</si>
  <si>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</si>
  <si>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</si>
  <si>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</si>
  <si>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</si>
  <si>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</si>
  <si>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</si>
  <si>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</si>
  <si>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</si>
  <si>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</si>
  <si>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</si>
  <si>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</si>
  <si>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</si>
  <si>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</si>
  <si>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</si>
  <si>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</si>
  <si>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</si>
  <si>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</si>
  <si>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</si>
  <si>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</si>
  <si>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</si>
  <si>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</si>
  <si>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</si>
  <si>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</si>
  <si>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</si>
  <si>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</si>
  <si>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</si>
  <si>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</si>
  <si>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</si>
  <si>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</si>
  <si>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</si>
  <si>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</si>
  <si>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</si>
  <si>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</si>
  <si>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</si>
  <si>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</si>
  <si>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</si>
  <si>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</si>
  <si>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</si>
  <si>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</si>
  <si>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</si>
  <si>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</si>
  <si>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</si>
  <si>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</si>
  <si>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</si>
  <si>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</si>
  <si>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</si>
  <si>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</si>
  <si>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</si>
  <si>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</si>
  <si>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</si>
  <si>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</si>
  <si>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</si>
  <si>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</si>
  <si>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</si>
  <si>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</si>
  <si>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</si>
  <si>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</si>
  <si>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</si>
  <si>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</si>
  <si>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</si>
  <si>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</si>
  <si>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</si>
  <si>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</si>
  <si>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</si>
  <si>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</si>
  <si>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</si>
  <si>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</si>
  <si>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</si>
  <si>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</si>
  <si>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</si>
  <si>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</si>
  <si>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</si>
  <si>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</si>
  <si>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</si>
  <si>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</si>
  <si>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</si>
  <si>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</si>
  <si>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</si>
  <si>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</si>
  <si>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</si>
  <si>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</si>
  <si>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</si>
  <si>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</si>
  <si>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</si>
  <si>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</si>
  <si>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</si>
  <si>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</si>
  <si>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</si>
  <si>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</si>
  <si>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</si>
  <si>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</si>
  <si>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</si>
  <si>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</si>
  <si>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</si>
  <si>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</si>
  <si>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</si>
  <si>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</si>
  <si>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</si>
  <si>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</si>
  <si>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</si>
  <si>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</si>
  <si>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</si>
  <si>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</si>
  <si>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</si>
  <si>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</si>
  <si>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</si>
  <si>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</si>
  <si>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</si>
  <si>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</si>
  <si>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</si>
  <si>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</si>
  <si>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</si>
  <si>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</si>
  <si>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</si>
  <si>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</si>
  <si>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</si>
  <si>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</si>
  <si>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</si>
  <si>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</si>
  <si>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</si>
  <si>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</si>
  <si>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</si>
  <si>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</si>
  <si>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</si>
  <si>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</si>
  <si>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</si>
  <si>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</si>
  <si>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</si>
  <si>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</si>
  <si>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</si>
  <si>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</si>
  <si>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</si>
  <si>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</si>
  <si>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</si>
  <si>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</si>
  <si>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</si>
  <si>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</si>
  <si>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</si>
  <si>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</si>
  <si>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</si>
  <si>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</si>
  <si>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</si>
  <si>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</si>
  <si>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</si>
  <si>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</si>
  <si>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</si>
  <si>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</si>
  <si>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</si>
  <si>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</si>
  <si>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</si>
  <si>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</si>
  <si>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</si>
  <si>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</si>
  <si>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</si>
  <si>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</si>
  <si>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</si>
  <si>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</si>
  <si>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</si>
  <si>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</si>
  <si>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</si>
  <si>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</si>
  <si>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</si>
  <si>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</si>
  <si>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</si>
  <si>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</si>
  <si>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</si>
  <si>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</si>
  <si>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</si>
  <si>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</si>
  <si>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</si>
  <si>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</si>
  <si>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</si>
  <si>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</si>
  <si>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</si>
  <si>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</si>
  <si>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</si>
  <si>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</si>
  <si>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</si>
  <si>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</si>
  <si>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</si>
  <si>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</si>
  <si>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</si>
  <si>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</si>
  <si>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</si>
  <si>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</si>
  <si>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</si>
  <si>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</si>
  <si>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</si>
  <si>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</si>
  <si>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</si>
  <si>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</si>
  <si>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</si>
  <si>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</si>
  <si>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</si>
  <si>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</si>
  <si>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</si>
  <si>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</si>
  <si>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</si>
  <si>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</si>
  <si>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</si>
  <si>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</si>
  <si>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</si>
  <si>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</si>
  <si>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</si>
  <si>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</si>
  <si>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</si>
  <si>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</si>
  <si>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</si>
  <si>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</si>
  <si>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</si>
  <si>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</si>
  <si>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</si>
  <si>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</si>
  <si>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</si>
  <si>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</si>
  <si>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</si>
  <si>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</si>
  <si>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</si>
  <si>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</si>
  <si>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</si>
  <si>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</si>
  <si>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</si>
  <si>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</si>
  <si>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</si>
  <si>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</si>
  <si>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</si>
  <si>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</si>
  <si>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</si>
  <si>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</si>
  <si>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</si>
  <si>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</si>
  <si>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</si>
  <si>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</si>
  <si>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</si>
  <si>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</si>
  <si>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</si>
  <si>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</si>
  <si>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</si>
  <si>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</si>
  <si>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</si>
  <si>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</si>
  <si>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</si>
  <si>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</si>
  <si>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</si>
  <si>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</si>
  <si>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</si>
  <si>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</si>
  <si>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</si>
  <si>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</si>
  <si>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</si>
  <si>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</si>
  <si>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</si>
  <si>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</si>
  <si>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</si>
  <si>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</si>
  <si>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</si>
  <si>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</si>
  <si>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</si>
  <si>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</si>
  <si>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</si>
  <si>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</si>
  <si>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</si>
  <si>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</si>
  <si>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</si>
  <si>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</si>
  <si>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</si>
  <si>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</si>
  <si>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</si>
  <si>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</si>
  <si>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</si>
  <si>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</si>
  <si>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</si>
  <si>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</si>
  <si>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</si>
  <si>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</si>
  <si>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</si>
  <si>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</si>
  <si>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</si>
  <si>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</si>
  <si>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</si>
  <si>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</si>
  <si>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</si>
  <si>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</si>
  <si>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</si>
  <si>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</si>
  <si>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</si>
  <si>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</si>
  <si>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</si>
  <si>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</si>
  <si>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</si>
  <si>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</si>
  <si>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</si>
  <si>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</si>
  <si>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</si>
  <si>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</si>
  <si>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</si>
  <si>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</si>
  <si>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</si>
  <si>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</si>
  <si>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</si>
  <si>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</si>
  <si>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</si>
  <si>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</si>
  <si>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</si>
  <si>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</si>
  <si>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</si>
  <si>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</si>
  <si>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</si>
  <si>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</si>
  <si>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</si>
  <si>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</si>
  <si>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</si>
  <si>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</si>
  <si>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</si>
  <si>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</si>
  <si>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</si>
  <si>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</si>
  <si>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</si>
  <si>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</si>
  <si>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</si>
  <si>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</si>
  <si>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</si>
  <si>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</si>
  <si>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</si>
  <si>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</si>
  <si>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</si>
  <si>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</si>
  <si>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</si>
  <si>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</si>
  <si>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</si>
  <si>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</si>
  <si>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</si>
  <si>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</si>
  <si>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</si>
  <si>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</si>
  <si>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</si>
  <si>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</si>
  <si>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</si>
  <si>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</si>
  <si>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</si>
  <si>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</si>
  <si>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</si>
  <si>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</si>
  <si>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</si>
  <si>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</si>
  <si>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</si>
  <si>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</si>
  <si>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</si>
  <si>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</si>
  <si>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</si>
  <si>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</si>
  <si>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</si>
  <si>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</si>
  <si>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</si>
  <si>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</si>
  <si>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</si>
  <si>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</si>
  <si>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</si>
  <si>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</si>
  <si>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</si>
  <si>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</si>
  <si>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</si>
  <si>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</si>
  <si>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</si>
  <si>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</si>
  <si>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</si>
  <si>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</si>
  <si>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</si>
  <si>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</si>
  <si>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</si>
  <si>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</si>
  <si>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</si>
  <si>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</si>
  <si>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</si>
  <si>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</si>
  <si>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</si>
  <si>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</si>
  <si>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</si>
  <si>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</si>
  <si>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</si>
  <si>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</si>
  <si>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</si>
  <si>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</si>
  <si>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</si>
  <si>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</si>
  <si>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</si>
  <si>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</si>
  <si>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</si>
  <si>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</si>
  <si>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</si>
  <si>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</si>
  <si>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</si>
  <si>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</si>
  <si>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</si>
  <si>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</si>
  <si>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</si>
  <si>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</si>
  <si>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</si>
  <si>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</si>
  <si>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</si>
  <si>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</si>
  <si>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</si>
  <si>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</si>
  <si>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</si>
  <si>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</si>
  <si>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</si>
  <si>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</si>
  <si>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</si>
  <si>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</si>
  <si>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</si>
  <si>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</si>
  <si>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</si>
  <si>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</si>
  <si>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</si>
  <si>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</si>
  <si>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</si>
  <si>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</si>
  <si>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</si>
  <si>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</si>
  <si>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</si>
  <si>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</si>
  <si>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</si>
  <si>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</si>
  <si>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</si>
  <si>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</si>
  <si>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</si>
  <si>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</si>
  <si>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</si>
  <si>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</si>
  <si>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</si>
  <si>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</si>
  <si>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</si>
  <si>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</si>
  <si>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</si>
  <si>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</si>
  <si>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</si>
  <si>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</si>
  <si>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</si>
  <si>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</si>
  <si>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</si>
  <si>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</si>
  <si>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</si>
  <si>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</si>
  <si>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</si>
  <si>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</si>
  <si>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</si>
  <si>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</si>
  <si>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</si>
  <si>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</si>
  <si>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</si>
  <si>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</si>
  <si>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</si>
  <si>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</si>
  <si>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</si>
  <si>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</si>
  <si>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</si>
  <si>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</si>
  <si>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</si>
  <si>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</si>
  <si>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</si>
  <si>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</si>
  <si>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</si>
  <si>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</si>
  <si>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</si>
  <si>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</si>
  <si>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</si>
  <si>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</si>
  <si>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</si>
  <si>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</si>
  <si>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</si>
  <si>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</si>
  <si>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</si>
  <si>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</si>
  <si>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</si>
  <si>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</si>
  <si>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</si>
  <si>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</si>
  <si>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</si>
  <si>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</si>
  <si>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</si>
  <si>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</si>
  <si>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</si>
  <si>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</si>
  <si>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</si>
  <si>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</si>
  <si>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</si>
  <si>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</si>
  <si>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</si>
  <si>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</si>
  <si>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</si>
  <si>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</si>
  <si>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</si>
  <si>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</si>
  <si>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</si>
  <si>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</si>
  <si>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</si>
  <si>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</si>
  <si>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</si>
  <si>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</si>
  <si>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</si>
  <si>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</si>
  <si>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</si>
  <si>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</si>
  <si>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</si>
  <si>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</si>
  <si>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</si>
  <si>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</si>
  <si>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</si>
  <si>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</si>
  <si>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</si>
  <si>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</si>
  <si>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</si>
  <si>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</si>
  <si>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</si>
  <si>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</si>
  <si>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</si>
  <si>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</si>
  <si>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</si>
  <si>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</si>
  <si>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</si>
  <si>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</si>
  <si>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</si>
  <si>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</si>
  <si>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</si>
  <si>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</si>
  <si>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</si>
  <si>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</si>
  <si>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</si>
  <si>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</si>
  <si>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</si>
  <si>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</si>
  <si>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</si>
  <si>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</si>
  <si>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</si>
  <si>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</si>
  <si>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</si>
  <si>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</si>
  <si>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</si>
  <si>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</si>
  <si>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</si>
  <si>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</si>
  <si>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</si>
  <si>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</si>
  <si>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</si>
  <si>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</si>
  <si>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</si>
  <si>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</si>
  <si>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</si>
  <si>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</si>
  <si>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</si>
  <si>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</si>
  <si>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</si>
  <si>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</si>
  <si>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</si>
  <si>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</si>
  <si>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</si>
  <si>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</si>
  <si>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</si>
  <si>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</si>
  <si>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</si>
  <si>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</si>
  <si>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</si>
  <si>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</si>
  <si>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</si>
  <si>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</si>
  <si>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</si>
  <si>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</si>
  <si>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</si>
  <si>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</si>
  <si>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</si>
  <si>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</si>
  <si>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</si>
  <si>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</si>
  <si>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</si>
  <si>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</si>
  <si>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</si>
  <si>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</si>
  <si>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</si>
  <si>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</si>
  <si>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</si>
  <si>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</si>
  <si>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</si>
  <si>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</si>
  <si>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</si>
  <si>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</si>
  <si>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</si>
  <si>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</si>
  <si>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</si>
  <si>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</si>
  <si>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</si>
  <si>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</si>
  <si>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</si>
  <si>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</si>
  <si>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</si>
  <si>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</si>
  <si>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</si>
  <si>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</si>
  <si>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</si>
  <si>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</si>
  <si>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</si>
  <si>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</si>
  <si>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</si>
  <si>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</si>
  <si>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</si>
  <si>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</si>
  <si>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</si>
  <si>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</si>
  <si>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</si>
  <si>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</si>
  <si>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</si>
  <si>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</si>
  <si>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</si>
  <si>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</si>
  <si>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</si>
  <si>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</si>
  <si>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</si>
  <si>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</si>
  <si>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</si>
  <si>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</si>
  <si>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</si>
  <si>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</si>
  <si>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</si>
  <si>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</si>
  <si>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</si>
  <si>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</si>
  <si>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</si>
  <si>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</si>
  <si>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</si>
  <si>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</si>
  <si>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</si>
  <si>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</si>
  <si>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</si>
  <si>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</si>
  <si>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</si>
  <si>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</si>
  <si>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</si>
  <si>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</si>
  <si>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</si>
  <si>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</si>
  <si>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</si>
  <si>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</si>
  <si>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</si>
  <si>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</si>
  <si>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</si>
  <si>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</si>
  <si>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</si>
  <si>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</si>
  <si>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</si>
  <si>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</si>
  <si>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</si>
  <si>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</si>
  <si>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</si>
  <si>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</si>
  <si>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</si>
  <si>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</si>
  <si>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</si>
  <si>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</si>
  <si>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</si>
  <si>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</si>
  <si>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</si>
  <si>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</si>
  <si>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</si>
  <si>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</si>
  <si>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</si>
  <si>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</si>
  <si>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</si>
  <si>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</si>
  <si>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</si>
  <si>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</si>
  <si>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</si>
  <si>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</si>
  <si>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</si>
  <si>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</si>
  <si>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</si>
  <si>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</si>
  <si>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</si>
  <si>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</si>
  <si>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</si>
  <si>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</si>
  <si>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</si>
  <si>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</si>
  <si>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</si>
  <si>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</si>
  <si>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</si>
  <si>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</si>
  <si>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</si>
  <si>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</si>
  <si>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</si>
  <si>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</si>
  <si>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</si>
  <si>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</si>
  <si>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</si>
  <si>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</si>
  <si>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</si>
  <si>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</si>
  <si>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</si>
  <si>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</si>
  <si>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</si>
  <si>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</si>
  <si>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</si>
  <si>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</si>
  <si>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</si>
  <si>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</si>
  <si>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</si>
  <si>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</si>
  <si>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</si>
  <si>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</si>
  <si>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</si>
  <si>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</si>
  <si>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</si>
  <si>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</si>
  <si>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</si>
  <si>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</si>
  <si>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</si>
  <si>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</si>
  <si>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</si>
  <si>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</si>
  <si>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</si>
  <si>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</si>
  <si>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</si>
  <si>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</si>
  <si>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</si>
  <si>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</si>
  <si>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</si>
  <si>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</si>
  <si>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</si>
  <si>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</si>
  <si>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</si>
  <si>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</si>
  <si>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</si>
  <si>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</si>
  <si>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</si>
  <si>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</si>
  <si>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</si>
  <si>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</si>
  <si>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</si>
  <si>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</si>
  <si>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</si>
  <si>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</si>
  <si>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</si>
  <si>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</si>
  <si>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</si>
  <si>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</si>
  <si>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</si>
  <si>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</si>
  <si>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</si>
  <si>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</si>
  <si>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</si>
  <si>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</si>
  <si>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</si>
  <si>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</si>
  <si>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</si>
  <si>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</si>
  <si>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</si>
  <si>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</si>
  <si>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</si>
  <si>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</si>
  <si>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</si>
  <si>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</si>
  <si>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</si>
  <si>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</si>
  <si>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</si>
  <si>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</si>
  <si>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</si>
  <si>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</si>
  <si>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</si>
  <si>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</si>
  <si>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</si>
  <si>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</si>
  <si>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</si>
  <si>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</si>
  <si>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</si>
  <si>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</si>
  <si>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</si>
  <si>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</si>
  <si>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</si>
  <si>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</si>
  <si>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</si>
  <si>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</si>
  <si>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</si>
  <si>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</si>
  <si>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</si>
  <si>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</si>
  <si>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</si>
  <si>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</si>
  <si>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</si>
  <si>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</si>
  <si>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</si>
  <si>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</si>
  <si>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</si>
  <si>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</si>
  <si>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</si>
  <si>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</si>
  <si>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</si>
  <si>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</si>
  <si>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</si>
  <si>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</si>
  <si>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</si>
  <si>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</si>
  <si>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</si>
  <si>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</si>
  <si>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</si>
  <si>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</si>
  <si>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</si>
  <si>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</si>
  <si>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</si>
  <si>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</si>
  <si>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</si>
  <si>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</si>
  <si>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</si>
  <si>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</si>
  <si>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</si>
  <si>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</si>
  <si>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</si>
  <si>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</si>
  <si>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</si>
  <si>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</si>
  <si>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</si>
  <si>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</si>
  <si>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</si>
  <si>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</si>
  <si>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</si>
  <si>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</si>
  <si>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</si>
  <si>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</si>
  <si>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</si>
  <si>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</si>
  <si>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</si>
  <si>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</si>
  <si>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</si>
  <si>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</si>
  <si>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</si>
  <si>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</si>
  <si>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</si>
  <si>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</si>
  <si>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</si>
  <si>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</si>
  <si>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</si>
  <si>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</si>
  <si>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</si>
  <si>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</si>
  <si>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</si>
  <si>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</si>
  <si>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</si>
  <si>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</si>
  <si>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</si>
  <si>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</si>
  <si>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</si>
  <si>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</si>
  <si>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</si>
  <si>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</si>
  <si>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</si>
  <si>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</si>
  <si>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</si>
  <si>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</si>
  <si>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</si>
  <si>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</si>
  <si>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</si>
  <si>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</si>
  <si>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</si>
  <si>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</si>
  <si>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</si>
  <si>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</si>
  <si>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</si>
  <si>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</si>
  <si>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</si>
  <si>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</si>
  <si>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</si>
  <si>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</si>
  <si>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</si>
  <si>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</si>
  <si>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</si>
  <si>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</si>
  <si>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</si>
  <si>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</si>
  <si>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</si>
  <si>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</si>
  <si>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</si>
  <si>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</si>
  <si>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</si>
  <si>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</si>
  <si>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</si>
  <si>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</si>
  <si>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</si>
  <si>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</si>
  <si>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</si>
  <si>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</si>
  <si>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</si>
  <si>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</si>
  <si>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</si>
  <si>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</si>
  <si>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</si>
  <si>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</si>
  <si>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</si>
  <si>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</si>
  <si>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</si>
  <si>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</si>
  <si>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</si>
  <si>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</si>
  <si>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</si>
  <si>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</si>
  <si>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</si>
  <si>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</si>
  <si>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</si>
  <si>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</si>
  <si>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</si>
  <si>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</si>
  <si>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</si>
  <si>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</si>
  <si>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</si>
  <si>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</si>
  <si>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</si>
  <si>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</si>
  <si>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</si>
  <si>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</si>
  <si>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</si>
  <si>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</si>
  <si>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</si>
  <si>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</si>
  <si>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</si>
  <si>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</si>
  <si>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</si>
  <si>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</si>
  <si>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</si>
  <si>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</si>
  <si>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</si>
  <si>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</si>
  <si>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</si>
  <si>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</si>
  <si>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</si>
  <si>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</si>
  <si>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</si>
  <si>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</si>
  <si>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</si>
  <si>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</si>
  <si>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</si>
  <si>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</si>
  <si>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</si>
  <si>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</si>
  <si>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</si>
  <si>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</si>
  <si>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</si>
  <si>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</si>
  <si>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</si>
  <si>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</si>
  <si>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</si>
  <si>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</si>
  <si>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</si>
  <si>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</si>
  <si>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</si>
  <si>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</si>
  <si>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</si>
  <si>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</si>
  <si>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</si>
  <si>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</si>
  <si>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</si>
  <si>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</si>
  <si>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</si>
  <si>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</si>
  <si>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</si>
  <si>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</si>
  <si>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</si>
  <si>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</si>
  <si>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</si>
  <si>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</si>
  <si>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</si>
  <si>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</si>
  <si>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</si>
  <si>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</si>
  <si>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</si>
  <si>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</si>
  <si>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</si>
  <si>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</si>
  <si>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</si>
  <si>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</si>
  <si>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</si>
  <si>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</si>
  <si>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</si>
  <si>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</si>
  <si>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</si>
  <si>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</si>
  <si>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</si>
  <si>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</si>
  <si>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</si>
  <si>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</si>
  <si>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</si>
  <si>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</si>
  <si>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</si>
  <si>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</si>
  <si>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</si>
  <si>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</si>
  <si>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</si>
  <si>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</si>
  <si>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</si>
  <si>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</si>
  <si>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</si>
  <si>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</si>
  <si>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</si>
  <si>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</si>
  <si>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</si>
  <si>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</si>
  <si>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</si>
  <si>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</si>
  <si>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</si>
  <si>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</si>
  <si>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</si>
  <si>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</si>
  <si>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</si>
  <si>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</si>
  <si>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</si>
  <si>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</si>
  <si>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</si>
  <si>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</si>
  <si>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</si>
  <si>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</si>
  <si>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</si>
  <si>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</si>
  <si>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</si>
  <si>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</si>
  <si>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</si>
  <si>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</si>
  <si>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</si>
  <si>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</si>
  <si>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</si>
  <si>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</si>
  <si>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</si>
  <si>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</si>
  <si>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</si>
  <si>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</si>
  <si>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</si>
  <si>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</si>
  <si>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</si>
  <si>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</si>
  <si>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</si>
  <si>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</si>
  <si>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</si>
  <si>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</si>
  <si>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</si>
  <si>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</si>
  <si>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</si>
  <si>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</si>
  <si>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</si>
  <si>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</si>
  <si>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</si>
  <si>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</si>
  <si>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</si>
  <si>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</si>
  <si>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</si>
  <si>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</si>
  <si>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</si>
  <si>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</si>
  <si>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</si>
  <si>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</si>
  <si>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</si>
  <si>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</si>
  <si>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</si>
  <si>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</si>
  <si>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</si>
  <si>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</si>
  <si>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</si>
  <si>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</si>
  <si>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</si>
  <si>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</si>
  <si>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</si>
  <si>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</si>
  <si>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</si>
  <si>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</si>
  <si>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</si>
  <si>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</si>
  <si>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</si>
  <si>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</si>
  <si>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</si>
  <si>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</si>
  <si>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</si>
  <si>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</si>
  <si>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</si>
  <si>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</si>
  <si>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</si>
  <si>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</si>
  <si>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</si>
  <si>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</si>
  <si>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</si>
  <si>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</si>
  <si>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</si>
  <si>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</si>
  <si>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</si>
  <si>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</si>
  <si>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</si>
  <si>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</si>
  <si>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</si>
  <si>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</si>
  <si>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</si>
  <si>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</si>
  <si>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</si>
  <si>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</si>
  <si>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</si>
  <si>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</si>
  <si>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</si>
  <si>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</si>
  <si>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</si>
  <si>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</si>
  <si>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</si>
  <si>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</si>
  <si>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</si>
  <si>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</si>
  <si>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</si>
  <si>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</si>
  <si>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</si>
  <si>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</si>
  <si>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</si>
  <si>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</si>
  <si>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</si>
  <si>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</si>
  <si>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</si>
  <si>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</si>
  <si>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</si>
  <si>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</si>
  <si>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</si>
  <si>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</si>
  <si>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</si>
  <si>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</si>
  <si>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</si>
  <si>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</si>
  <si>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</si>
  <si>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</si>
  <si>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</si>
  <si>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</si>
  <si>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</si>
  <si>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</si>
  <si>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</si>
  <si>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</si>
  <si>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</si>
  <si>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</si>
  <si>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</si>
  <si>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</si>
  <si>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</si>
  <si>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</si>
  <si>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</si>
  <si>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</si>
  <si>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</si>
  <si>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</si>
  <si>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</si>
  <si>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</si>
  <si>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</si>
  <si>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</si>
  <si>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</si>
  <si>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</si>
  <si>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</si>
  <si>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</si>
  <si>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</si>
  <si>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</si>
  <si>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</si>
  <si>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</si>
  <si>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</si>
  <si>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</si>
  <si>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</si>
  <si>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</si>
  <si>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</si>
  <si>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</si>
  <si>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</si>
  <si>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</si>
  <si>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</si>
  <si>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</si>
  <si>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</si>
  <si>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</si>
  <si>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</si>
  <si>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</si>
  <si>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</si>
  <si>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</si>
  <si>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</si>
  <si>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</si>
  <si>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</si>
  <si>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</si>
  <si>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</si>
  <si>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</si>
  <si>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</si>
  <si>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</si>
  <si>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</si>
  <si>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</si>
  <si>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</si>
  <si>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</si>
  <si>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</si>
  <si>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</si>
  <si>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</si>
  <si>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</si>
  <si>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</si>
  <si>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</si>
  <si>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</si>
  <si>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</si>
  <si>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</si>
  <si>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</si>
  <si>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</si>
  <si>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</si>
  <si>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</si>
  <si>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</si>
  <si>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</si>
  <si>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</si>
  <si>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</si>
  <si>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</si>
  <si>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</si>
  <si>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</si>
  <si>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</si>
  <si>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</si>
  <si>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</si>
  <si>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</si>
  <si>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</si>
  <si>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</si>
  <si>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</si>
  <si>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</si>
  <si>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</si>
  <si>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</si>
  <si>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</si>
  <si>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</si>
  <si>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</si>
  <si>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</si>
  <si>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</si>
  <si>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</si>
  <si>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</si>
  <si>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</si>
  <si>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</si>
  <si>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</si>
  <si>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</si>
  <si>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</si>
  <si>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</si>
  <si>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</si>
  <si>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</si>
  <si>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</si>
  <si>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</si>
  <si>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</si>
  <si>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</si>
  <si>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</si>
  <si>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</si>
  <si>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</si>
  <si>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</si>
  <si>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</si>
  <si>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</si>
  <si>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</si>
  <si>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</si>
  <si>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</si>
  <si>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</si>
  <si>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</si>
  <si>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</si>
  <si>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</si>
  <si>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</si>
  <si>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</si>
  <si>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</si>
  <si>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</si>
  <si>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</si>
  <si>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</si>
  <si>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</si>
  <si>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</si>
  <si>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</si>
  <si>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</si>
  <si>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</si>
  <si>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</si>
  <si>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</si>
  <si>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</si>
  <si>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</si>
  <si>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</si>
  <si>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</si>
  <si>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</si>
  <si>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</si>
  <si>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</si>
  <si>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</si>
  <si>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</si>
  <si>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</si>
  <si>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</si>
  <si>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</si>
  <si>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</si>
  <si>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</si>
  <si>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</si>
  <si>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</si>
  <si>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</si>
  <si>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</si>
  <si>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</si>
  <si>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</si>
  <si>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</si>
  <si>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</si>
  <si>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</si>
  <si>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</si>
  <si>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</si>
  <si>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</si>
  <si>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</si>
  <si>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</si>
  <si>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</si>
  <si>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</si>
  <si>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</si>
  <si>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</si>
  <si>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</si>
  <si>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</si>
  <si>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</si>
  <si>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</si>
  <si>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</si>
  <si>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</si>
  <si>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</si>
  <si>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</si>
  <si>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</si>
  <si>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</si>
  <si>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</si>
  <si>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</si>
  <si>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</si>
  <si>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</si>
  <si>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</si>
  <si>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</si>
  <si>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</si>
  <si>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</si>
  <si>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</si>
  <si>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</si>
  <si>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</si>
  <si>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</si>
  <si>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</si>
  <si>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</si>
  <si>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</si>
  <si>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</si>
  <si>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</si>
  <si>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</si>
  <si>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</si>
  <si>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</si>
  <si>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</si>
  <si>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</si>
  <si>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</si>
  <si>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</si>
  <si>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</si>
  <si>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</si>
  <si>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</si>
  <si>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</si>
  <si>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</si>
  <si>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</si>
  <si>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</si>
  <si>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</si>
  <si>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</si>
  <si>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</si>
  <si>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</si>
  <si>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</si>
  <si>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</si>
  <si>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</si>
  <si>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</si>
  <si>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</si>
  <si>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</si>
  <si>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</si>
  <si>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</si>
  <si>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</si>
  <si>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</si>
  <si>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</si>
  <si>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</si>
  <si>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</si>
  <si>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</si>
  <si>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</si>
  <si>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</si>
  <si>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</si>
  <si>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</si>
  <si>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</si>
  <si>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</si>
  <si>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</si>
  <si>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</si>
  <si>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</si>
  <si>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</si>
  <si>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</si>
  <si>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</si>
  <si>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</si>
  <si>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</si>
  <si>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</si>
  <si>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</si>
  <si>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</si>
  <si>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</si>
  <si>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</si>
  <si>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</si>
  <si>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</si>
  <si>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</si>
  <si>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</si>
  <si>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</si>
  <si>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</si>
  <si>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</si>
  <si>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</si>
  <si>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</si>
  <si>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</si>
  <si>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</si>
  <si>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</si>
  <si>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</si>
  <si>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</si>
  <si>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</si>
  <si>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</si>
  <si>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</si>
  <si>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</si>
  <si>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</si>
  <si>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</si>
  <si>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</si>
  <si>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</si>
  <si>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</si>
  <si>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</si>
  <si>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</si>
  <si>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</si>
  <si>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</si>
  <si>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</si>
  <si>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</si>
  <si>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</si>
  <si>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</si>
  <si>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</si>
  <si>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</si>
  <si>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</si>
  <si>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</si>
  <si>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</si>
  <si>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</si>
  <si>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</si>
  <si>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</si>
  <si>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</si>
  <si>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</si>
  <si>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</si>
  <si>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</si>
  <si>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</si>
  <si>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</si>
  <si>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</si>
  <si>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</si>
  <si>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</si>
  <si>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</si>
  <si>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</si>
  <si>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</si>
  <si>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</si>
  <si>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</si>
  <si>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</si>
  <si>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</si>
  <si>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</si>
  <si>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</si>
  <si>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</si>
  <si>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</si>
  <si>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</si>
  <si>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</si>
  <si>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</si>
  <si>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</si>
  <si>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</si>
  <si>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</si>
  <si>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</si>
  <si>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</si>
  <si>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</si>
  <si>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</si>
  <si>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</si>
  <si>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</si>
  <si>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</si>
  <si>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</si>
  <si>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</si>
  <si>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</si>
  <si>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</si>
  <si>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</si>
  <si>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</si>
  <si>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</si>
  <si>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</si>
  <si>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</si>
  <si>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</si>
  <si>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</si>
  <si>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</si>
  <si>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</si>
  <si>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</si>
  <si>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</si>
  <si>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</si>
  <si>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</si>
  <si>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</si>
  <si>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</si>
  <si>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</si>
  <si>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</si>
  <si>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</si>
  <si>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</si>
  <si>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</si>
  <si>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</si>
  <si>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</si>
  <si>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</si>
  <si>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</si>
  <si>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</si>
  <si>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</si>
  <si>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</si>
  <si>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</si>
  <si>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</si>
  <si>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</si>
  <si>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</si>
  <si>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</si>
  <si>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</si>
  <si>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</si>
  <si>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</si>
  <si>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</si>
  <si>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</si>
  <si>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</si>
  <si>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</si>
  <si>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</si>
  <si>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</si>
  <si>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</si>
  <si>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</si>
  <si>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</si>
  <si>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</si>
  <si>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</si>
  <si>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</si>
  <si>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</si>
  <si>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</si>
  <si>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</si>
  <si>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</si>
  <si>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</si>
  <si>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</si>
  <si>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</si>
  <si>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</si>
  <si>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</si>
  <si>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</si>
  <si>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</si>
  <si>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</si>
  <si>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</si>
  <si>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</si>
  <si>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</si>
  <si>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</si>
  <si>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</si>
  <si>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</si>
  <si>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</si>
  <si>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</si>
  <si>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</si>
  <si>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</si>
  <si>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</si>
  <si>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</si>
  <si>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</si>
  <si>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</si>
  <si>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</si>
  <si>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</si>
  <si>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</si>
  <si>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</si>
  <si>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</si>
  <si>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</si>
  <si>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</si>
  <si>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</si>
  <si>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</si>
  <si>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</si>
  <si>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</si>
  <si>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</si>
  <si>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</si>
  <si>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</si>
  <si>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</si>
  <si>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</si>
  <si>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</si>
  <si>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</si>
  <si>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</si>
  <si>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</si>
  <si>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</si>
  <si>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</si>
  <si>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</si>
  <si>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</si>
  <si>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</si>
  <si>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</si>
  <si>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</si>
  <si>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</si>
  <si>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</si>
  <si>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</si>
  <si>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</si>
  <si>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</si>
  <si>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</si>
  <si>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</si>
  <si>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</si>
  <si>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</si>
  <si>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</si>
  <si>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</si>
  <si>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</si>
  <si>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</si>
  <si>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</si>
  <si>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</si>
  <si>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</si>
  <si>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</si>
  <si>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</si>
  <si>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</si>
  <si>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</si>
  <si>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</si>
  <si>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</si>
  <si>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</si>
  <si>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</si>
  <si>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</si>
  <si>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</si>
  <si>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</si>
  <si>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</si>
  <si>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</si>
  <si>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</si>
  <si>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</si>
  <si>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</si>
  <si>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</si>
  <si>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</si>
  <si>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</si>
  <si>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</si>
  <si>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</si>
  <si>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</si>
  <si>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</si>
  <si>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</si>
  <si>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</si>
  <si>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</si>
  <si>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</si>
  <si>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</si>
  <si>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</si>
  <si>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</si>
  <si>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</si>
  <si>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</si>
  <si>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</si>
  <si>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</si>
  <si>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</si>
  <si>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</si>
  <si>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</si>
  <si>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</si>
  <si>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</si>
  <si>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</si>
  <si>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</si>
  <si>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</si>
  <si>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</si>
  <si>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</si>
  <si>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</si>
  <si>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</si>
  <si>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</si>
  <si>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</si>
  <si>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</si>
  <si>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</si>
  <si>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</si>
  <si>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</si>
  <si>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</si>
  <si>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</si>
  <si>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</si>
  <si>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</si>
  <si>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</si>
  <si>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</si>
  <si>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</si>
  <si>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</si>
  <si>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</si>
  <si>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</si>
  <si>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</si>
  <si>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</si>
  <si>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</si>
  <si>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</si>
  <si>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</si>
  <si>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</si>
  <si>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</si>
  <si>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</si>
  <si>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</si>
  <si>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</si>
  <si>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</si>
  <si>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</si>
  <si>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</si>
  <si>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</si>
  <si>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</si>
  <si>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</si>
  <si>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</si>
  <si>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</si>
  <si>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</si>
  <si>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</si>
  <si>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</si>
  <si>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</si>
  <si>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</si>
  <si>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</si>
  <si>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</si>
  <si>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</si>
  <si>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</si>
  <si>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</si>
  <si>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</si>
  <si>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</si>
  <si>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</si>
  <si>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</si>
  <si>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</si>
  <si>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</si>
  <si>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</si>
  <si>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</si>
  <si>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</si>
  <si>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</si>
  <si>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</si>
  <si>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</si>
  <si>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</si>
  <si>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</si>
  <si>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</si>
  <si>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</si>
  <si>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</si>
  <si>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</si>
  <si>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</si>
  <si>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</si>
  <si>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</si>
  <si>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</si>
  <si>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</si>
  <si>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</si>
  <si>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</si>
  <si>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</si>
  <si>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</si>
  <si>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</si>
  <si>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</si>
  <si>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</si>
  <si>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</si>
  <si>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</si>
  <si>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</si>
  <si>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</si>
  <si>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</si>
  <si>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</si>
  <si>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</si>
  <si>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</si>
  <si>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</si>
  <si>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</si>
  <si>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</si>
  <si>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</si>
  <si>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</si>
  <si>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</si>
  <si>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</si>
  <si>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</si>
  <si>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</si>
  <si>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</si>
  <si>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</si>
  <si>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</si>
  <si>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</si>
  <si>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</si>
  <si>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</si>
  <si>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</si>
  <si>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</si>
  <si>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</si>
  <si>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</si>
  <si>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</si>
  <si>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</si>
  <si>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</si>
  <si>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</si>
  <si>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</si>
  <si>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</si>
  <si>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</si>
  <si>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</si>
  <si>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</si>
  <si>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</si>
  <si>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</si>
  <si>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</si>
  <si>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</si>
  <si>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</si>
  <si>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</si>
  <si>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</si>
  <si>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</si>
  <si>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</si>
  <si>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</si>
  <si>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</si>
  <si>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</si>
  <si>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</si>
  <si>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</si>
  <si>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</si>
  <si>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</si>
  <si>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</si>
  <si>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</si>
  <si>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</si>
  <si>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</si>
  <si>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</si>
  <si>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</si>
  <si>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</si>
  <si>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</si>
  <si>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</si>
  <si>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</si>
  <si>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</si>
  <si>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</si>
  <si>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</si>
  <si>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</si>
  <si>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</si>
  <si>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</si>
  <si>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</si>
  <si>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</si>
  <si>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</si>
  <si>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</si>
  <si>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</si>
  <si>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</si>
  <si>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</si>
  <si>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</si>
  <si>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</si>
  <si>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</si>
  <si>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</si>
  <si>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</si>
  <si>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</si>
  <si>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</si>
  <si>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</si>
  <si>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</si>
  <si>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</si>
  <si>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</si>
  <si>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</si>
  <si>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</si>
  <si>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</si>
  <si>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</si>
  <si>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</si>
  <si>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</si>
  <si>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</si>
  <si>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</si>
  <si>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</si>
  <si>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</si>
  <si>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</si>
  <si>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</si>
  <si>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</si>
  <si>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</si>
  <si>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</si>
  <si>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</si>
  <si>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</si>
  <si>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</si>
  <si>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</si>
  <si>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</si>
  <si>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</si>
  <si>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</si>
  <si>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</si>
  <si>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</si>
  <si>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</si>
  <si>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</si>
  <si>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</si>
  <si>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</si>
  <si>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</si>
  <si>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</si>
  <si>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</si>
  <si>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</si>
  <si>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</si>
  <si>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</si>
  <si>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</si>
  <si>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</si>
  <si>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</si>
  <si>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</si>
  <si>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</si>
  <si>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</si>
  <si>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</si>
  <si>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</si>
  <si>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</si>
  <si>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</si>
  <si>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</si>
  <si>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</si>
  <si>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</si>
  <si>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</si>
  <si>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</si>
  <si>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</si>
  <si>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</si>
  <si>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</si>
  <si>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</si>
  <si>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</si>
  <si>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</si>
  <si>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</si>
  <si>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</si>
  <si>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</si>
  <si>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</si>
  <si>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</si>
  <si>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</si>
  <si>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</si>
  <si>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</si>
  <si>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</si>
  <si>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</si>
  <si>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</si>
  <si>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</si>
  <si>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</si>
  <si>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</si>
  <si>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</si>
  <si>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</si>
  <si>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</si>
  <si>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</si>
  <si>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</si>
  <si>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</si>
  <si>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</si>
  <si>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</si>
  <si>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</si>
  <si>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</si>
  <si>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</si>
  <si>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</si>
  <si>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</si>
  <si>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</si>
  <si>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</si>
  <si>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</si>
  <si>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</si>
  <si>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</si>
  <si>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</si>
  <si>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</si>
  <si>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</si>
  <si>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</si>
  <si>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</si>
  <si>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</si>
  <si>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</si>
  <si>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</si>
  <si>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</si>
  <si>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</si>
  <si>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</si>
  <si>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</si>
  <si>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</si>
  <si>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</si>
  <si>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</si>
  <si>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</si>
  <si>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</si>
  <si>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</si>
  <si>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</si>
  <si>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</si>
  <si>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</si>
  <si>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</si>
  <si>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</si>
  <si>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</si>
  <si>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</si>
  <si>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</si>
  <si>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</si>
  <si>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</si>
  <si>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</si>
  <si>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</si>
  <si>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</si>
  <si>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</si>
  <si>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</si>
  <si>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</si>
  <si>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</si>
  <si>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</si>
  <si>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</si>
  <si>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</si>
  <si>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</si>
  <si>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</si>
  <si>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</si>
  <si>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</si>
  <si>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</si>
  <si>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</si>
  <si>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</si>
  <si>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</si>
  <si>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</si>
  <si>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</si>
  <si>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</si>
  <si>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</si>
  <si>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</si>
  <si>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</si>
  <si>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</si>
  <si>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</si>
  <si>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</si>
  <si>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</si>
  <si>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</si>
  <si>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</si>
  <si>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</si>
  <si>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</si>
  <si>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</si>
  <si>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</si>
  <si>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</si>
  <si>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</si>
  <si>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</si>
  <si>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</si>
  <si>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</si>
  <si>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</si>
  <si>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</si>
  <si>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</si>
  <si>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</si>
  <si>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</si>
  <si>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</si>
  <si>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</si>
  <si>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</si>
  <si>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</si>
  <si>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</si>
  <si>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</si>
  <si>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</si>
  <si>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</si>
  <si>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</si>
  <si>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</si>
  <si>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</si>
  <si>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</si>
  <si>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</si>
  <si>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</si>
  <si>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</si>
  <si>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</si>
  <si>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</si>
  <si>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</si>
  <si>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</si>
  <si>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</si>
  <si>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</si>
  <si>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</si>
  <si>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</si>
  <si>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</si>
  <si>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</si>
  <si>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</si>
  <si>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</si>
  <si>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</si>
  <si>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</si>
  <si>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</si>
  <si>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</si>
  <si>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</si>
  <si>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</si>
  <si>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</si>
  <si>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</si>
  <si>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</si>
  <si>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</si>
  <si>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</si>
  <si>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</si>
  <si>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</si>
  <si>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</si>
  <si>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</si>
  <si>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</si>
  <si>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</si>
  <si>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</si>
  <si>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</si>
  <si>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</si>
  <si>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</si>
  <si>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</si>
  <si>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</si>
  <si>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</si>
  <si>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</si>
  <si>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</si>
  <si>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</si>
  <si>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</si>
  <si>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</si>
  <si>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</si>
  <si>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</si>
  <si>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</si>
  <si>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</si>
  <si>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</si>
  <si>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</si>
  <si>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</si>
  <si>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</si>
  <si>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</si>
  <si>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</si>
  <si>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</si>
  <si>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</si>
  <si>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</si>
  <si>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</si>
  <si>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</si>
  <si>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</si>
  <si>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</si>
  <si>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</si>
  <si>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</si>
  <si>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</si>
  <si>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</si>
  <si>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</si>
  <si>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</si>
  <si>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</si>
  <si>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</si>
  <si>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</si>
  <si>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</si>
  <si>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</si>
  <si>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</si>
  <si>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</si>
  <si>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</si>
  <si>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</si>
  <si>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</si>
  <si>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</si>
  <si>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</si>
  <si>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</si>
  <si>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</si>
  <si>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</si>
  <si>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</si>
  <si>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</si>
  <si>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</si>
  <si>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</si>
  <si>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</si>
  <si>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</si>
  <si>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</si>
  <si>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</si>
  <si>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</si>
  <si>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</si>
  <si>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</si>
  <si>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</si>
  <si>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</si>
  <si>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</si>
  <si>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</si>
  <si>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</si>
  <si>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</si>
  <si>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</si>
  <si>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</si>
  <si>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</si>
  <si>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</si>
  <si>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</si>
  <si>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</si>
  <si>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</si>
  <si>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</si>
  <si>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</si>
  <si>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</si>
  <si>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</si>
  <si>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</si>
  <si>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</si>
  <si>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</si>
  <si>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</si>
  <si>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</si>
  <si>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</si>
  <si>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</si>
  <si>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</si>
  <si>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</si>
  <si>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</si>
  <si>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</si>
  <si>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</si>
  <si>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</si>
  <si>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</si>
  <si>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</si>
  <si>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</si>
  <si>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</si>
  <si>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</si>
  <si>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</si>
  <si>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</si>
  <si>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</si>
  <si>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</si>
  <si>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</si>
  <si>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</si>
  <si>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</si>
  <si>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</si>
  <si>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</si>
  <si>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</si>
  <si>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</si>
  <si>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</si>
  <si>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</si>
  <si>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</si>
  <si>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</si>
  <si>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</si>
  <si>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</si>
  <si>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</si>
  <si>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</si>
  <si>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</si>
  <si>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</si>
  <si>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</si>
  <si>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</si>
  <si>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</si>
  <si>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</si>
  <si>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</si>
  <si>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</si>
  <si>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</si>
  <si>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</si>
  <si>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</si>
  <si>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</si>
  <si>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</si>
  <si>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</si>
  <si>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</si>
  <si>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</si>
  <si>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</si>
  <si>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</si>
  <si>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</si>
  <si>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</si>
  <si>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</si>
  <si>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</si>
  <si>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</si>
  <si>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</si>
  <si>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</si>
  <si>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</si>
  <si>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</si>
  <si>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</si>
  <si>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</si>
  <si>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</si>
  <si>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</si>
  <si>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</si>
  <si>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</si>
  <si>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</si>
  <si>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</si>
  <si>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</si>
  <si>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</si>
  <si>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</si>
  <si>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</si>
  <si>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</si>
  <si>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</si>
  <si>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</si>
  <si>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</si>
  <si>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</si>
  <si>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</si>
  <si>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</si>
  <si>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</si>
  <si>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</si>
  <si>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</si>
  <si>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</si>
  <si>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</si>
  <si>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</si>
  <si>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</si>
  <si>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</si>
  <si>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</si>
  <si>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</si>
  <si>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</si>
  <si>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</si>
  <si>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</si>
  <si>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</si>
  <si>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</si>
  <si>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</si>
  <si>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</si>
  <si>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</si>
  <si>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</si>
  <si>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</si>
  <si>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</si>
  <si>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</si>
  <si>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</si>
  <si>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</si>
  <si>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</si>
  <si>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</si>
  <si>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</si>
  <si>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</si>
  <si>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</si>
  <si>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</si>
  <si>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</si>
  <si>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</si>
  <si>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</si>
  <si>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</si>
  <si>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</si>
  <si>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</si>
  <si>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</si>
  <si>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</si>
  <si>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</si>
  <si>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</si>
  <si>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</si>
  <si>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</si>
  <si>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</si>
  <si>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</si>
  <si>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</si>
  <si>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</si>
  <si>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</si>
  <si>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</si>
  <si>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</si>
  <si>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</si>
  <si>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</si>
  <si>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</si>
  <si>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</si>
  <si>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</si>
  <si>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</si>
  <si>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</si>
  <si>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</si>
  <si>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</si>
  <si>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</si>
  <si>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</si>
  <si>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</si>
  <si>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</si>
  <si>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</si>
  <si>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</si>
  <si>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</si>
  <si>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</si>
  <si>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</si>
  <si>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</si>
  <si>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</si>
  <si>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</si>
  <si>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</si>
  <si>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</si>
  <si>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</si>
  <si>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</si>
  <si>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</si>
  <si>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</si>
  <si>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</si>
  <si>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</si>
  <si>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</si>
  <si>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</si>
  <si>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</si>
  <si>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</si>
  <si>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</si>
  <si>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</si>
  <si>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</si>
  <si>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</si>
  <si>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</si>
  <si>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</si>
  <si>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</si>
  <si>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</si>
  <si>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</si>
  <si>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</si>
  <si>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</si>
  <si>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</si>
  <si>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</si>
  <si>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</si>
  <si>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</si>
  <si>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</si>
  <si>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</si>
  <si>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</si>
  <si>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</si>
  <si>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</si>
  <si>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</si>
  <si>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</si>
  <si>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</si>
  <si>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</si>
  <si>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</si>
  <si>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</si>
  <si>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</si>
  <si>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</si>
  <si>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</si>
  <si>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</si>
  <si>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</si>
  <si>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</si>
  <si>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</si>
  <si>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</si>
  <si>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</si>
  <si>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</si>
  <si>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</si>
  <si>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</si>
  <si>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</si>
  <si>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</si>
  <si>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</si>
  <si>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</si>
  <si>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</si>
  <si>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</si>
  <si>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</si>
  <si>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</si>
  <si>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</si>
  <si>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</si>
  <si>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</si>
  <si>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</si>
  <si>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</si>
  <si>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</si>
  <si>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</si>
  <si>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</si>
  <si>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</si>
  <si>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</si>
  <si>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</si>
  <si>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</si>
  <si>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</si>
  <si>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</si>
  <si>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</si>
  <si>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</si>
  <si>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</si>
  <si>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</si>
  <si>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</si>
  <si>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</si>
  <si>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</si>
  <si>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</si>
  <si>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</si>
  <si>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</si>
  <si>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</si>
  <si>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</si>
  <si>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</si>
  <si>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</si>
  <si>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</si>
  <si>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</si>
  <si>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</si>
  <si>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</si>
  <si>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</si>
  <si>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</si>
  <si>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</si>
  <si>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</si>
  <si>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</si>
  <si>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</si>
  <si>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</si>
  <si>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</si>
  <si>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</si>
  <si>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</si>
  <si>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</si>
  <si>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</si>
  <si>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</si>
  <si>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</si>
  <si>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</si>
  <si>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</si>
  <si>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</si>
  <si>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</si>
  <si>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</si>
  <si>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</si>
  <si>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</si>
  <si>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</si>
  <si>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</si>
  <si>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</si>
  <si>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</si>
  <si>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</si>
  <si>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</si>
  <si>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</si>
  <si>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</si>
  <si>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</si>
  <si>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</si>
  <si>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</si>
  <si>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</si>
  <si>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</si>
  <si>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</si>
  <si>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</si>
  <si>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</si>
  <si>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</si>
  <si>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</si>
  <si>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</si>
  <si>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</si>
  <si>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</si>
  <si>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</si>
  <si>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</si>
  <si>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</si>
  <si>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</si>
  <si>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</si>
  <si>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</si>
  <si>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</si>
  <si>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</si>
  <si>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</si>
  <si>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</si>
  <si>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</si>
  <si>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</si>
  <si>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</si>
  <si>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</si>
  <si>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</si>
  <si>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</si>
  <si>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</si>
  <si>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</si>
  <si>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</si>
  <si>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</si>
  <si>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</si>
  <si>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</si>
  <si>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</si>
  <si>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</si>
  <si>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</si>
  <si>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</si>
  <si>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</si>
  <si>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</si>
  <si>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</si>
  <si>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</si>
  <si>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</si>
  <si>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</si>
  <si>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</si>
  <si>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</si>
  <si>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</si>
  <si>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</si>
  <si>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</si>
  <si>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</si>
  <si>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</si>
  <si>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</si>
  <si>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</si>
  <si>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</si>
  <si>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</si>
  <si>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</si>
  <si>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</si>
  <si>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</si>
  <si>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</si>
  <si>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</si>
  <si>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</si>
  <si>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</si>
  <si>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</si>
  <si>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</si>
  <si>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</si>
  <si>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</si>
  <si>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</si>
  <si>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</si>
  <si>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</si>
  <si>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</si>
  <si>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</si>
  <si>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</si>
  <si>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</si>
  <si>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</si>
  <si>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</si>
  <si>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</si>
  <si>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</si>
  <si>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</si>
  <si>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</si>
  <si>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</si>
  <si>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</si>
  <si>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</si>
  <si>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</si>
  <si>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</si>
  <si>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</si>
  <si>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</si>
  <si>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</si>
  <si>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</si>
  <si>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</si>
  <si>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</si>
  <si>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</si>
  <si>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</si>
  <si>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</si>
  <si>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</si>
  <si>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</si>
  <si>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</si>
  <si>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</si>
  <si>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</si>
  <si>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</si>
  <si>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</si>
  <si>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</si>
  <si>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</si>
  <si>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</si>
  <si>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</si>
  <si>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</si>
  <si>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</si>
  <si>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</si>
  <si>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</si>
  <si>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</si>
  <si>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</si>
  <si>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</si>
  <si>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</si>
  <si>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</si>
  <si>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</si>
  <si>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</si>
  <si>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</si>
  <si>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</si>
  <si>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</si>
  <si>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</si>
  <si>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</si>
  <si>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</si>
  <si>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</si>
  <si>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</si>
  <si>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</si>
  <si>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</si>
  <si>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</si>
  <si>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</si>
  <si>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</si>
  <si>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</si>
  <si>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</si>
  <si>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</si>
  <si>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</si>
  <si>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</si>
  <si>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</si>
  <si>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</si>
  <si>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</si>
  <si>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</si>
  <si>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</si>
  <si>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</si>
  <si>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</si>
  <si>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</si>
  <si>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</si>
  <si>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</si>
  <si>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</si>
  <si>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</si>
  <si>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</si>
  <si>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</si>
  <si>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</si>
  <si>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</si>
  <si>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</si>
  <si>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</si>
  <si>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</si>
  <si>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</si>
  <si>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</si>
  <si>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</si>
  <si>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</si>
  <si>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</si>
  <si>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</si>
  <si>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</si>
  <si>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</si>
  <si>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</si>
  <si>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</si>
  <si>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</si>
  <si>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</si>
  <si>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</si>
  <si>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</si>
  <si>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</si>
  <si>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</si>
  <si>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</si>
  <si>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</si>
  <si>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</si>
  <si>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</si>
  <si>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</si>
  <si>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</si>
  <si>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</si>
  <si>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</si>
  <si>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</si>
  <si>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</si>
  <si>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</si>
  <si>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</si>
  <si>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</si>
  <si>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</si>
  <si>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</si>
  <si>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</si>
  <si>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</si>
  <si>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</si>
  <si>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</si>
  <si>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</si>
  <si>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</si>
  <si>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</si>
  <si>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</si>
  <si>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</si>
  <si>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</si>
  <si>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</si>
  <si>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</si>
  <si>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</si>
  <si>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</si>
  <si>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</si>
  <si>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</si>
  <si>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</si>
  <si>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</si>
  <si>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</si>
  <si>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</si>
  <si>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</si>
  <si>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</si>
  <si>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</si>
  <si>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</si>
  <si>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</si>
  <si>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</si>
  <si>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</si>
  <si>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</si>
  <si>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</si>
  <si>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</si>
  <si>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</si>
  <si>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</si>
  <si>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</si>
  <si>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</si>
  <si>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</si>
  <si>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</si>
  <si>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</si>
  <si>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</si>
  <si>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</si>
  <si>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</si>
  <si>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</si>
  <si>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</si>
  <si>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</si>
  <si>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</si>
  <si>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</si>
  <si>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</si>
  <si>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</si>
  <si>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</si>
  <si>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</si>
  <si>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</si>
  <si>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</si>
  <si>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</si>
  <si>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</si>
  <si>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</si>
  <si>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</si>
  <si>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</si>
  <si>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</si>
  <si>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</si>
  <si>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</si>
  <si>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</si>
  <si>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</si>
  <si>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</si>
  <si>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</si>
  <si>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</si>
  <si>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</si>
  <si>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</si>
  <si>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</si>
  <si>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</si>
  <si>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</si>
  <si>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</si>
  <si>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</si>
  <si>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</si>
  <si>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</si>
  <si>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</si>
  <si>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</si>
  <si>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</si>
  <si>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</si>
  <si>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</si>
  <si>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</si>
  <si>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</si>
  <si>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</si>
  <si>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</si>
  <si>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</si>
  <si>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</si>
  <si>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</si>
  <si>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</si>
  <si>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</si>
  <si>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</si>
  <si>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</si>
  <si>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</si>
  <si>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</si>
  <si>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</si>
  <si>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</si>
  <si>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</si>
  <si>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</si>
  <si>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</si>
  <si>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</si>
  <si>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</si>
  <si>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</si>
  <si>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</si>
  <si>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</si>
  <si>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</si>
  <si>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</si>
  <si>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</si>
  <si>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</si>
  <si>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</si>
  <si>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</si>
  <si>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</si>
  <si>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</si>
  <si>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</si>
  <si>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</si>
  <si>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</si>
  <si>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</si>
  <si>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</si>
  <si>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</si>
  <si>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</si>
  <si>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</si>
  <si>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</si>
  <si>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</si>
  <si>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</si>
  <si>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</si>
  <si>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</si>
  <si>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</si>
  <si>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</si>
  <si>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</si>
  <si>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</si>
  <si>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</si>
  <si>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</si>
  <si>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</si>
  <si>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</si>
  <si>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</si>
  <si>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</si>
  <si>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</si>
  <si>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</si>
  <si>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</si>
  <si>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</si>
  <si>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</si>
  <si>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</si>
  <si>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</si>
  <si>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</si>
  <si>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</si>
  <si>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</si>
  <si>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</si>
  <si>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</si>
  <si>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</si>
  <si>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</si>
  <si>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</si>
  <si>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</si>
  <si>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</si>
  <si>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</si>
  <si>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</si>
  <si>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</si>
  <si>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</si>
  <si>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</si>
  <si>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</si>
  <si>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</si>
  <si>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</si>
  <si>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</si>
  <si>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</si>
  <si>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</si>
  <si>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</si>
  <si>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</si>
  <si>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</si>
  <si>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</si>
  <si>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</si>
  <si>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</si>
  <si>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</si>
  <si>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</si>
  <si>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</si>
  <si>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</si>
  <si>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</si>
  <si>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</si>
  <si>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</si>
  <si>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</si>
  <si>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</si>
  <si>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</si>
  <si>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</si>
  <si>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</si>
  <si>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</si>
  <si>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</si>
  <si>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</si>
  <si>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</si>
  <si>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</si>
  <si>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</si>
  <si>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</si>
  <si>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</si>
  <si>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</si>
  <si>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</si>
  <si>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</si>
  <si>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</si>
  <si>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</si>
  <si>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</si>
  <si>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</si>
  <si>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</si>
  <si>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</si>
  <si>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</si>
  <si>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</si>
  <si>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</si>
  <si>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</si>
  <si>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</si>
  <si>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</si>
  <si>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</si>
  <si>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</si>
  <si>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</si>
  <si>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</si>
  <si>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</si>
  <si>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</si>
  <si>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</si>
  <si>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</si>
  <si>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</si>
  <si>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</si>
  <si>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</si>
  <si>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</si>
  <si>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</si>
  <si>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</si>
  <si>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</si>
  <si>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</si>
  <si>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</si>
  <si>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</si>
  <si>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</si>
  <si>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</si>
  <si>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</si>
  <si>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</si>
  <si>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</si>
  <si>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</si>
  <si>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</si>
  <si>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</si>
  <si>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</si>
  <si>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</si>
  <si>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</si>
  <si>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</si>
  <si>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</si>
  <si>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</si>
  <si>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</si>
  <si>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</si>
  <si>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</si>
  <si>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</si>
  <si>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</si>
  <si>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</si>
  <si>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</si>
  <si>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</si>
  <si>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</si>
  <si>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</si>
  <si>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</si>
  <si>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</si>
  <si>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</si>
  <si>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</si>
  <si>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</si>
  <si>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</si>
  <si>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</si>
  <si>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</si>
  <si>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</si>
  <si>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</si>
  <si>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</si>
  <si>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</si>
  <si>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</si>
  <si>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</si>
  <si>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</si>
  <si>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</si>
  <si>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</si>
  <si>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</si>
  <si>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</si>
  <si>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</si>
  <si>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</si>
  <si>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</si>
  <si>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</si>
  <si>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</si>
  <si>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</si>
  <si>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</si>
  <si>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</si>
  <si>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</si>
  <si>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</si>
  <si>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</si>
  <si>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</si>
  <si>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</si>
  <si>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</si>
  <si>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</si>
  <si>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</si>
  <si>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</si>
  <si>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</si>
  <si>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</si>
  <si>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</si>
  <si>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</si>
  <si>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</si>
  <si>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</si>
  <si>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</si>
  <si>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</si>
  <si>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</si>
  <si>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</si>
  <si>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</si>
  <si>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</si>
  <si>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</si>
  <si>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</si>
  <si>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</si>
  <si>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</si>
  <si>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</si>
  <si>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</si>
  <si>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</si>
  <si>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</si>
  <si>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</si>
  <si>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</si>
  <si>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</si>
  <si>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</si>
  <si>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</si>
  <si>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</si>
  <si>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</si>
  <si>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</si>
  <si>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</si>
  <si>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</si>
  <si>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</si>
  <si>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</si>
  <si>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</si>
  <si>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</si>
  <si>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</si>
  <si>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</si>
  <si>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</si>
  <si>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</si>
  <si>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</si>
  <si>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</si>
  <si>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</si>
  <si>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</si>
  <si>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</si>
  <si>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</si>
  <si>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</si>
  <si>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</si>
  <si>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</si>
  <si>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</si>
  <si>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</si>
  <si>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</si>
  <si>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</si>
  <si>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</si>
  <si>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</si>
  <si>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</si>
  <si>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</si>
  <si>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</si>
  <si>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</si>
  <si>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</si>
  <si>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</si>
  <si>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</si>
  <si>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</si>
  <si>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</si>
  <si>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</si>
  <si>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</si>
  <si>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</si>
  <si>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</si>
  <si>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</si>
  <si>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</si>
  <si>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</si>
  <si>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</si>
  <si>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</si>
  <si>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</si>
  <si>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</si>
  <si>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</si>
  <si>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</si>
  <si>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</si>
  <si>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</si>
  <si>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</si>
  <si>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</si>
  <si>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</si>
  <si>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</si>
  <si>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</si>
  <si>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</si>
  <si>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</si>
  <si>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</si>
  <si>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</si>
  <si>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</si>
  <si>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</si>
  <si>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</si>
  <si>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</si>
  <si>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</si>
  <si>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</si>
  <si>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</si>
  <si>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</si>
  <si>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</si>
  <si>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</si>
  <si>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</si>
  <si>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</si>
  <si>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</si>
  <si>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</si>
  <si>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</si>
  <si>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</si>
  <si>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</si>
  <si>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</si>
  <si>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</si>
  <si>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</si>
  <si>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</si>
  <si>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</si>
  <si>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</si>
  <si>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</si>
  <si>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</si>
  <si>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</si>
  <si>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</si>
  <si>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</si>
  <si>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</si>
  <si>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</si>
  <si>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</si>
  <si>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</si>
  <si>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</si>
  <si>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</si>
  <si>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</si>
  <si>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</si>
  <si>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</si>
  <si>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</si>
  <si>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</si>
  <si>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</si>
  <si>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</si>
  <si>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</si>
  <si>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</si>
  <si>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</si>
  <si>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</si>
  <si>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</si>
  <si>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</si>
  <si>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</si>
  <si>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</si>
  <si>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</si>
  <si>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</si>
  <si>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</si>
  <si>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</si>
  <si>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</si>
  <si>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</si>
  <si>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</si>
  <si>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</si>
  <si>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</si>
  <si>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</si>
  <si>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</si>
  <si>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</si>
  <si>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</si>
  <si>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</si>
  <si>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</si>
  <si>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</si>
  <si>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</si>
  <si>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</si>
  <si>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</si>
  <si>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</si>
  <si>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</si>
  <si>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</si>
  <si>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</si>
  <si>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</si>
  <si>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</si>
  <si>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</si>
  <si>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</si>
  <si>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</si>
  <si>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</si>
  <si>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</si>
  <si>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</si>
  <si>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</si>
  <si>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</si>
  <si>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</si>
  <si>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</si>
  <si>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</si>
  <si>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</si>
  <si>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</si>
  <si>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</si>
  <si>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</si>
  <si>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</si>
  <si>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</si>
  <si>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</si>
  <si>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</si>
  <si>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</si>
  <si>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</si>
  <si>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</si>
  <si>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</si>
  <si>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</si>
  <si>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</si>
  <si>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</si>
  <si>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</si>
  <si>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</si>
  <si>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</si>
  <si>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</si>
  <si>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</si>
  <si>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</si>
  <si>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</si>
  <si>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</si>
  <si>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</si>
  <si>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</si>
  <si>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</si>
  <si>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</si>
  <si>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</si>
  <si>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</si>
  <si>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</si>
  <si>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</si>
  <si>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</si>
  <si>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</si>
  <si>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</si>
  <si>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</si>
  <si>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</si>
  <si>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</si>
  <si>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</si>
  <si>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</si>
  <si>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</si>
  <si>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</si>
  <si>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</si>
  <si>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</si>
  <si>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</si>
  <si>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</si>
  <si>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</si>
  <si>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</si>
  <si>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</si>
  <si>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</si>
  <si>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</si>
  <si>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</si>
  <si>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</si>
  <si>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</si>
  <si>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</si>
  <si>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</si>
  <si>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</si>
  <si>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</si>
  <si>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</si>
  <si>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</si>
  <si>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</si>
  <si>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</si>
  <si>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</si>
  <si>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</si>
  <si>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</si>
  <si>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</si>
  <si>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</si>
  <si>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</si>
  <si>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</si>
  <si>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</si>
  <si>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</si>
  <si>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</si>
  <si>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</si>
  <si>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</si>
  <si>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</si>
  <si>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</si>
  <si>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</si>
  <si>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</si>
  <si>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</si>
  <si>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</si>
  <si>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</si>
  <si>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</si>
  <si>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</si>
  <si>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</si>
  <si>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</si>
  <si>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</si>
  <si>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</si>
  <si>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</si>
  <si>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</si>
  <si>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</si>
  <si>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</si>
  <si>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</si>
  <si>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</si>
  <si>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</si>
  <si>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</si>
  <si>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</si>
  <si>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</si>
  <si>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</si>
  <si>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</si>
  <si>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</si>
  <si>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</si>
  <si>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</si>
  <si>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</si>
  <si>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</si>
  <si>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</si>
  <si>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</si>
  <si>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</si>
  <si>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</si>
  <si>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</si>
  <si>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</si>
  <si>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</si>
  <si>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</si>
  <si>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</si>
  <si>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</si>
  <si>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</si>
  <si>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</si>
  <si>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</si>
  <si>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</si>
  <si>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</si>
  <si>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</si>
  <si>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</si>
  <si>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</si>
  <si>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</si>
  <si>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</si>
  <si>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</si>
  <si>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</si>
  <si>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</si>
  <si>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</si>
  <si>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</si>
  <si>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</si>
  <si>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</si>
  <si>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</si>
  <si>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</si>
  <si>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</si>
  <si>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</si>
  <si>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</si>
  <si>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</si>
  <si>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</si>
  <si>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</si>
  <si>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</si>
  <si>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</si>
  <si>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</si>
  <si>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</si>
  <si>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</si>
  <si>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</si>
  <si>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</si>
  <si>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</si>
  <si>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</si>
  <si>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</si>
  <si>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</si>
  <si>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</si>
  <si>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</si>
  <si>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</si>
  <si>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</si>
  <si>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</si>
  <si>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</si>
  <si>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</si>
  <si>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</si>
  <si>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</si>
  <si>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</si>
  <si>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</si>
  <si>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</si>
  <si>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</si>
  <si>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</si>
  <si>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</si>
  <si>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</si>
  <si>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</si>
  <si>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</si>
  <si>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</si>
  <si>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</si>
  <si>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</si>
  <si>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</si>
  <si>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</si>
  <si>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</si>
  <si>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</si>
  <si>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</si>
  <si>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</si>
  <si>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</si>
  <si>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</si>
  <si>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</si>
  <si>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</si>
  <si>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</si>
  <si>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</si>
  <si>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</si>
  <si>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</si>
  <si>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</si>
  <si>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</si>
  <si>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</si>
  <si>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</si>
  <si>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</si>
  <si>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</si>
  <si>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</si>
  <si>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</si>
  <si>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</si>
  <si>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</si>
  <si>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</si>
  <si>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</si>
  <si>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</si>
  <si>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</si>
  <si>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</si>
  <si>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</si>
  <si>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</si>
  <si>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</si>
  <si>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</si>
  <si>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</si>
  <si>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</si>
  <si>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</si>
  <si>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</si>
  <si>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</si>
  <si>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</si>
  <si>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</si>
  <si>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</si>
  <si>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</si>
  <si>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</si>
  <si>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</si>
  <si>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</si>
  <si>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</si>
  <si>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</si>
  <si>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</si>
  <si>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</si>
  <si>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</si>
  <si>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</si>
  <si>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</si>
  <si>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</si>
  <si>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</si>
  <si>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</si>
  <si>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</si>
  <si>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</si>
  <si>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</si>
  <si>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</si>
  <si>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</si>
  <si>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</si>
  <si>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</si>
  <si>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</si>
  <si>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</si>
  <si>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</si>
  <si>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</si>
  <si>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</si>
  <si>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</si>
  <si>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</si>
  <si>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</si>
  <si>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</si>
  <si>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</si>
  <si>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</si>
  <si>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</si>
  <si>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</si>
  <si>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</si>
  <si>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</si>
  <si>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</si>
  <si>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</si>
  <si>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</si>
  <si>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</si>
  <si>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</si>
  <si>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</si>
  <si>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</si>
  <si>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</si>
  <si>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</si>
  <si>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</si>
  <si>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</si>
  <si>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</si>
  <si>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</si>
  <si>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</si>
  <si>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</si>
  <si>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</si>
  <si>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</si>
  <si>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</si>
  <si>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</si>
  <si>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</si>
  <si>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</si>
  <si>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</si>
  <si>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</si>
  <si>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</si>
  <si>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</si>
  <si>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</si>
  <si>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</si>
  <si>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</si>
  <si>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</si>
  <si>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</si>
  <si>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</si>
  <si>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</si>
  <si>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</si>
  <si>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</si>
  <si>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</si>
  <si>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</si>
  <si>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</si>
  <si>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</si>
  <si>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</si>
  <si>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</si>
  <si>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</si>
  <si>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</si>
  <si>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</si>
  <si>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</si>
  <si>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</si>
  <si>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</si>
  <si>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</si>
  <si>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</si>
  <si>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</si>
  <si>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</si>
  <si>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</si>
  <si>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</si>
  <si>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</si>
  <si>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</si>
  <si>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</si>
  <si>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</si>
  <si>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</si>
  <si>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</si>
  <si>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</si>
  <si>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</si>
  <si>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</si>
  <si>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</si>
  <si>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</si>
  <si>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</si>
  <si>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</si>
  <si>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</si>
  <si>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</si>
  <si>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</si>
  <si>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</si>
  <si>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</si>
  <si>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</si>
  <si>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</si>
  <si>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</si>
  <si>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</si>
  <si>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</si>
  <si>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</si>
  <si>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</si>
  <si>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</si>
  <si>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</si>
  <si>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</si>
  <si>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</si>
  <si>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</si>
  <si>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</si>
  <si>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</si>
  <si>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</si>
  <si>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</si>
  <si>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</si>
  <si>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</si>
  <si>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</si>
  <si>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</si>
  <si>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</si>
  <si>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</si>
  <si>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</si>
  <si>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</si>
  <si>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</si>
  <si>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</si>
  <si>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</si>
  <si>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</si>
  <si>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</si>
  <si>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</si>
  <si>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</si>
  <si>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</si>
  <si>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</si>
  <si>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</si>
  <si>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</si>
  <si>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</si>
  <si>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</si>
  <si>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</si>
  <si>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</si>
  <si>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</si>
  <si>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</si>
  <si>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</si>
  <si>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</si>
  <si>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</si>
  <si>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</si>
  <si>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</si>
  <si>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</si>
  <si>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</si>
  <si>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</si>
  <si>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</si>
  <si>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</si>
  <si>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</si>
  <si>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</si>
  <si>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</si>
  <si>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</si>
  <si>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</si>
  <si>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</si>
  <si>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</si>
  <si>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</si>
  <si>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</si>
  <si>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</si>
  <si>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</si>
  <si>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</si>
  <si>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</si>
  <si>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</si>
  <si>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</si>
  <si>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</si>
  <si>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</si>
  <si>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</si>
  <si>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</si>
  <si>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</si>
  <si>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</si>
  <si>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</si>
  <si>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</si>
  <si>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</si>
  <si>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</si>
  <si>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</si>
  <si>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</si>
  <si>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</si>
  <si>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</si>
  <si>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</si>
  <si>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</si>
  <si>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</si>
  <si>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</si>
  <si>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</si>
  <si>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</si>
  <si>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</si>
  <si>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</si>
  <si>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</si>
  <si>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</si>
  <si>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</si>
  <si>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</si>
  <si>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</si>
  <si>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</si>
  <si>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</si>
  <si>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</si>
  <si>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</si>
  <si>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</si>
  <si>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</si>
  <si>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</si>
  <si>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</si>
  <si>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</si>
  <si>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</si>
  <si>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</si>
  <si>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</si>
  <si>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</si>
  <si>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</si>
  <si>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</si>
  <si>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</si>
  <si>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</si>
  <si>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</si>
  <si>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</si>
  <si>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</si>
  <si>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</si>
  <si>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</si>
  <si>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</si>
  <si>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</si>
  <si>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</si>
  <si>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</si>
  <si>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</si>
  <si>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</si>
  <si>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</si>
  <si>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</si>
  <si>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</si>
  <si>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</si>
  <si>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</si>
  <si>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</si>
  <si>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</si>
  <si>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</si>
  <si>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</si>
  <si>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</si>
  <si>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</si>
  <si>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</si>
  <si>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</si>
  <si>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</si>
  <si>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</si>
  <si>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</si>
  <si>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</si>
  <si>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</si>
  <si>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</si>
  <si>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</si>
  <si>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</si>
  <si>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</si>
  <si>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</si>
  <si>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</si>
  <si>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</si>
  <si>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</si>
  <si>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</si>
  <si>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</si>
  <si>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</si>
  <si>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</si>
  <si>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</si>
  <si>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</si>
  <si>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</si>
  <si>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</si>
  <si>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</si>
  <si>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</si>
  <si>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</si>
  <si>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</si>
  <si>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</si>
  <si>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</si>
  <si>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</si>
  <si>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</si>
  <si>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</si>
  <si>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</si>
  <si>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</si>
  <si>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</si>
  <si>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</si>
  <si>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</si>
  <si>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</si>
  <si>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</si>
  <si>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</si>
  <si>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</si>
  <si>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</si>
  <si>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</si>
  <si>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</si>
  <si>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</si>
  <si>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</si>
  <si>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</si>
  <si>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</si>
  <si>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</si>
  <si>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</si>
  <si>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</si>
  <si>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</si>
  <si>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</si>
  <si>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</si>
  <si>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</si>
  <si>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</si>
  <si>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</si>
  <si>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</si>
  <si>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</si>
  <si>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</si>
  <si>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</si>
  <si>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</si>
  <si>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</si>
  <si>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</si>
  <si>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</si>
  <si>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</si>
  <si>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</si>
  <si>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</si>
  <si>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</si>
  <si>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</si>
  <si>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</si>
  <si>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</si>
  <si>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</si>
  <si>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</si>
  <si>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</si>
  <si>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</si>
  <si>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</si>
  <si>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</si>
  <si>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</si>
  <si>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</si>
  <si>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</si>
  <si>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</si>
  <si>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</si>
  <si>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</si>
  <si>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</si>
  <si>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</si>
  <si>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</si>
  <si>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</si>
  <si>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</si>
  <si>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</si>
  <si>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</si>
  <si>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</si>
  <si>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</si>
  <si>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</si>
  <si>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</si>
  <si>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</si>
  <si>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</si>
  <si>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</si>
  <si>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</si>
  <si>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</si>
  <si>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</si>
  <si>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</si>
  <si>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</si>
  <si>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</si>
  <si>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</si>
  <si>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</si>
  <si>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</si>
  <si>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</si>
  <si>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</si>
  <si>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</si>
  <si>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</si>
  <si>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</si>
  <si>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</si>
  <si>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</si>
  <si>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</si>
  <si>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</si>
  <si>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</si>
  <si>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</si>
  <si>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</si>
  <si>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</si>
  <si>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</si>
  <si>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</si>
  <si>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</si>
  <si>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</si>
  <si>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</si>
  <si>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</si>
  <si>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</si>
  <si>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</si>
  <si>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</si>
  <si>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</si>
  <si>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</si>
  <si>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</si>
  <si>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</si>
  <si>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</si>
  <si>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</si>
  <si>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</si>
  <si>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</si>
  <si>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</si>
  <si>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</si>
  <si>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</si>
  <si>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</si>
  <si>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</si>
  <si>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</si>
  <si>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</si>
  <si>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</si>
  <si>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</si>
  <si>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</si>
  <si>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</si>
  <si>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</si>
  <si>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</si>
  <si>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</si>
  <si>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</si>
  <si>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</si>
  <si>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</si>
  <si>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</si>
  <si>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</si>
  <si>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</si>
  <si>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</si>
  <si>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</si>
  <si>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</si>
  <si>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</si>
  <si>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</si>
  <si>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</si>
  <si>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</si>
  <si>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</si>
  <si>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</si>
  <si>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</si>
  <si>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</si>
  <si>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</si>
  <si>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</si>
  <si>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</si>
  <si>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</si>
  <si>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</si>
  <si>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</si>
  <si>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</si>
  <si>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</si>
  <si>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</si>
  <si>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</si>
  <si>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</si>
  <si>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</si>
  <si>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</si>
  <si>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</si>
  <si>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</si>
  <si>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</si>
  <si>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</si>
  <si>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</si>
  <si>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</si>
  <si>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</si>
  <si>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</si>
  <si>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</si>
  <si>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</si>
  <si>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</si>
  <si>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</si>
  <si>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</si>
  <si>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</si>
  <si>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</si>
  <si>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</si>
  <si>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</si>
  <si>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</si>
  <si>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</si>
  <si>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</si>
  <si>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</si>
  <si>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</si>
  <si>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</si>
  <si>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</si>
  <si>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</si>
  <si>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</si>
  <si>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</si>
  <si>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</si>
  <si>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</si>
  <si>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</si>
  <si>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</si>
  <si>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</si>
  <si>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</si>
  <si>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</si>
  <si>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</si>
  <si>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</si>
  <si>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</si>
  <si>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</si>
  <si>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</si>
  <si>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</si>
  <si>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</si>
  <si>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</si>
  <si>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</si>
  <si>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</si>
  <si>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</si>
  <si>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</si>
  <si>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</si>
  <si>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</si>
  <si>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</si>
  <si>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</si>
  <si>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</si>
  <si>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</si>
  <si>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</si>
  <si>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</si>
  <si>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</si>
  <si>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</si>
  <si>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</si>
  <si>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</si>
  <si>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</si>
  <si>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</si>
  <si>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</si>
  <si>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</si>
  <si>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</si>
  <si>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</si>
  <si>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</si>
  <si>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</si>
  <si>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</si>
  <si>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</si>
  <si>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</si>
  <si>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</si>
  <si>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</si>
  <si>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</si>
  <si>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</si>
  <si>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</si>
  <si>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</si>
  <si>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</si>
  <si>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</si>
  <si>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</si>
  <si>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</si>
  <si>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</si>
  <si>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</si>
  <si>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</si>
  <si>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</si>
  <si>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</si>
  <si>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</si>
  <si>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</si>
  <si>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</si>
  <si>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</si>
  <si>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</si>
  <si>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</si>
  <si>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</si>
  <si>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</si>
  <si>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</si>
  <si>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</si>
  <si>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</si>
  <si>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</si>
  <si>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</si>
  <si>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</si>
  <si>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</si>
  <si>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</si>
  <si>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</si>
  <si>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</si>
  <si>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</si>
  <si>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</si>
  <si>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</si>
  <si>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</si>
  <si>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</si>
  <si>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</si>
  <si>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</si>
  <si>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</si>
  <si>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</si>
  <si>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</si>
  <si>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</si>
  <si>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</si>
  <si>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</si>
  <si>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</si>
  <si>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</si>
  <si>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</si>
  <si>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</si>
  <si>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</si>
  <si>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</si>
  <si>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</si>
  <si>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</si>
  <si>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</si>
  <si>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</si>
  <si>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</si>
  <si>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</si>
  <si>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</si>
  <si>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</si>
  <si>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</si>
  <si>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</si>
  <si>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</si>
  <si>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</si>
  <si>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</si>
  <si>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</si>
  <si>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</si>
  <si>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</si>
  <si>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</si>
  <si>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</si>
  <si>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</si>
  <si>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</si>
  <si>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</si>
  <si>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</si>
  <si>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</si>
  <si>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</si>
  <si>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</si>
  <si>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</si>
  <si>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</si>
  <si>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</si>
  <si>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</si>
  <si>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</si>
  <si>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</si>
  <si>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</si>
  <si>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</si>
  <si>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</si>
  <si>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</si>
  <si>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</si>
  <si>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</si>
  <si>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</si>
  <si>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</si>
  <si>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</si>
  <si>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</si>
  <si>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</si>
  <si>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</si>
  <si>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</si>
  <si>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</si>
  <si>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</si>
  <si>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</si>
  <si>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</si>
  <si>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</si>
  <si>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</si>
  <si>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</si>
  <si>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</si>
  <si>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</si>
  <si>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</si>
  <si>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</si>
  <si>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</si>
  <si>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</si>
  <si>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</si>
  <si>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</si>
  <si>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</si>
  <si>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</si>
  <si>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</si>
  <si>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</si>
  <si>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</si>
  <si>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</si>
  <si>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</si>
  <si>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</si>
  <si>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</si>
  <si>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</si>
  <si>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</si>
  <si>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</si>
  <si>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</si>
  <si>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</si>
  <si>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</si>
  <si>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</si>
  <si>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</si>
  <si>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</si>
  <si>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</si>
  <si>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</si>
  <si>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</si>
  <si>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</si>
  <si>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</si>
  <si>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</si>
  <si>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</si>
  <si>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</si>
  <si>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</si>
  <si>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</si>
  <si>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</si>
  <si>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</si>
  <si>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</si>
  <si>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</si>
  <si>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</si>
  <si>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</si>
  <si>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</si>
  <si>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</si>
  <si>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</si>
  <si>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</si>
  <si>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</si>
  <si>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</si>
  <si>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</si>
  <si>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</si>
  <si>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</si>
  <si>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</si>
  <si>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</si>
  <si>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</si>
  <si>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</si>
  <si>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</si>
  <si>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</si>
  <si>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</si>
  <si>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</si>
  <si>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</si>
  <si>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</si>
  <si>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</si>
  <si>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</si>
  <si>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</si>
  <si>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</si>
  <si>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</si>
  <si>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</si>
  <si>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</si>
  <si>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</si>
  <si>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</si>
  <si>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</si>
  <si>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</si>
  <si>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</si>
  <si>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</si>
  <si>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</si>
  <si>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</si>
  <si>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</si>
  <si>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</si>
  <si>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</si>
  <si>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</si>
  <si>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</si>
  <si>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</si>
  <si>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</si>
  <si>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</si>
  <si>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</si>
  <si>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</si>
  <si>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</si>
  <si>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</si>
  <si>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</si>
  <si>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</si>
  <si>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</si>
  <si>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</si>
  <si>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</si>
  <si>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</si>
  <si>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</si>
  <si>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</si>
  <si>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</si>
  <si>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</si>
  <si>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</si>
  <si>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</si>
  <si>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</si>
  <si>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</si>
  <si>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</si>
  <si>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</si>
  <si>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</si>
  <si>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</si>
  <si>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</si>
  <si>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</si>
  <si>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</si>
  <si>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</si>
  <si>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</si>
  <si>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</si>
  <si>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</si>
  <si>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</si>
  <si>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</si>
  <si>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</si>
  <si>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</si>
  <si>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</si>
  <si>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</si>
  <si>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</si>
  <si>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</si>
  <si>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</si>
  <si>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</si>
  <si>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</si>
  <si>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</si>
  <si>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</si>
  <si>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</si>
  <si>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</si>
  <si>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</si>
  <si>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</si>
  <si>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</si>
  <si>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</si>
  <si>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</si>
  <si>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</si>
  <si>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</si>
  <si>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</si>
  <si>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</si>
  <si>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</si>
  <si>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</si>
  <si>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</si>
  <si>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</si>
  <si>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</si>
  <si>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</si>
  <si>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</si>
  <si>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</si>
  <si>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</si>
  <si>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</si>
  <si>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</si>
  <si>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</si>
  <si>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</si>
  <si>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</si>
  <si>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</si>
  <si>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</si>
  <si>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</si>
  <si>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</si>
  <si>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</si>
  <si>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</si>
  <si>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</si>
  <si>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</si>
  <si>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</si>
  <si>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</si>
  <si>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</si>
  <si>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</si>
  <si>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</si>
  <si>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</si>
  <si>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</si>
  <si>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</si>
  <si>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</si>
  <si>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</si>
  <si>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</si>
  <si>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</si>
  <si>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</si>
  <si>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</si>
  <si>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</si>
  <si>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</si>
  <si>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</si>
  <si>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</si>
  <si>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</si>
  <si>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</si>
  <si>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</si>
  <si>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</si>
  <si>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</si>
  <si>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</si>
  <si>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</si>
  <si>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</si>
  <si>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</si>
  <si>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</si>
  <si>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</si>
  <si>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</si>
  <si>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</si>
  <si>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</si>
  <si>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</si>
  <si>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</si>
  <si>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</si>
  <si>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</si>
  <si>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</si>
  <si>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</si>
  <si>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</si>
  <si>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</si>
  <si>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</si>
  <si>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</si>
  <si>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</si>
  <si>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</si>
  <si>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</si>
  <si>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</si>
  <si>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</si>
  <si>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</si>
  <si>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</si>
  <si>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</si>
  <si>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</si>
  <si>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</si>
  <si>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</si>
  <si>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</si>
  <si>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</si>
  <si>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</si>
  <si>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</si>
  <si>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</si>
  <si>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</si>
  <si>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</si>
  <si>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</si>
  <si>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</si>
  <si>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</si>
  <si>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</si>
  <si>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</si>
  <si>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</si>
  <si>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</si>
  <si>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</si>
  <si>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</si>
  <si>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</si>
  <si>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</si>
  <si>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</si>
  <si>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</si>
  <si>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</si>
  <si>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</si>
  <si>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</si>
  <si>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</si>
  <si>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</si>
  <si>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</si>
  <si>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</si>
  <si>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</si>
  <si>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</si>
  <si>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</si>
  <si>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</si>
  <si>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</si>
  <si>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</si>
  <si>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</si>
  <si>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</si>
  <si>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</si>
  <si>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</si>
  <si>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</si>
  <si>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</si>
  <si>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</si>
  <si>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</si>
  <si>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</si>
  <si>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</si>
  <si>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</si>
  <si>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</si>
  <si>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</si>
  <si>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</si>
  <si>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</si>
  <si>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</si>
  <si>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</si>
  <si>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</si>
  <si>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</si>
  <si>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</si>
  <si>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</si>
  <si>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</si>
  <si>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</si>
  <si>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</si>
  <si>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</si>
  <si>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</si>
  <si>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</si>
  <si>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</si>
  <si>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</si>
  <si>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</si>
  <si>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</si>
  <si>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</si>
  <si>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</si>
  <si>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</si>
  <si>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</si>
  <si>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</si>
  <si>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</si>
  <si>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</si>
  <si>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</si>
  <si>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</si>
  <si>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</si>
  <si>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</si>
  <si>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</si>
  <si>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</si>
  <si>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</si>
  <si>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</si>
  <si>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</si>
  <si>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</si>
  <si>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</si>
  <si>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</si>
  <si>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</si>
  <si>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</si>
  <si>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</si>
  <si>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</si>
  <si>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</si>
  <si>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</si>
  <si>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</si>
  <si>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</si>
  <si>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</si>
  <si>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</si>
  <si>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</si>
  <si>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</si>
  <si>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</si>
  <si>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</si>
  <si>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</si>
  <si>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</si>
  <si>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</si>
  <si>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</si>
  <si>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</si>
  <si>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</si>
  <si>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</si>
  <si>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</si>
  <si>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</si>
  <si>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</si>
  <si>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</si>
  <si>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</si>
  <si>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</si>
  <si>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</si>
  <si>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</si>
  <si>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</si>
  <si>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</si>
  <si>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</si>
  <si>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</si>
  <si>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</si>
  <si>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</si>
  <si>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</si>
  <si>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</si>
  <si>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</si>
  <si>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</si>
  <si>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</si>
  <si>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</si>
  <si>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</si>
  <si>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</si>
  <si>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</si>
  <si>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</si>
  <si>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</si>
  <si>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</si>
  <si>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</si>
  <si>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</si>
  <si>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</si>
  <si>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</si>
  <si>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</si>
  <si>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</si>
  <si>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</si>
  <si>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</si>
  <si>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</si>
  <si>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</si>
  <si>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</si>
  <si>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</si>
  <si>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</si>
  <si>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</si>
  <si>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</si>
  <si>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</si>
  <si>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</si>
  <si>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</si>
  <si>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</si>
  <si>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</si>
  <si>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</si>
  <si>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</si>
  <si>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</si>
  <si>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</si>
  <si>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</si>
  <si>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</si>
  <si>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</si>
  <si>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</si>
  <si>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</si>
  <si>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</si>
  <si>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</si>
  <si>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</si>
  <si>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</si>
  <si>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</si>
  <si>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</si>
  <si>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</si>
  <si>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</si>
  <si>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</si>
  <si>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</si>
  <si>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</si>
  <si>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</si>
  <si>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</si>
  <si>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</si>
  <si>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</si>
  <si>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</si>
  <si>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</si>
  <si>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</si>
  <si>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</si>
  <si>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</si>
  <si>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</si>
  <si>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</si>
  <si>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</si>
  <si>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</si>
  <si>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</si>
  <si>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</si>
  <si>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</si>
  <si>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</si>
  <si>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</si>
  <si>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</si>
  <si>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</si>
  <si>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</si>
  <si>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</si>
  <si>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</si>
  <si>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</si>
  <si>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</si>
  <si>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</si>
  <si>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</si>
  <si>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</si>
  <si>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</si>
  <si>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</si>
  <si>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</si>
  <si>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</si>
  <si>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</si>
  <si>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</si>
  <si>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</si>
  <si>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</si>
  <si>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</si>
  <si>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</si>
  <si>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</si>
  <si>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</si>
  <si>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</si>
  <si>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</si>
  <si>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</si>
  <si>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</si>
  <si>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</si>
  <si>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</si>
  <si>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</si>
  <si>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</si>
  <si>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</si>
  <si>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</si>
  <si>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</si>
  <si>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</si>
  <si>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</si>
  <si>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</si>
  <si>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</si>
  <si>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</si>
  <si>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</si>
  <si>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</si>
  <si>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</si>
  <si>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</si>
  <si>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</si>
  <si>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</si>
  <si>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</si>
  <si>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</si>
  <si>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</si>
  <si>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</si>
  <si>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</si>
  <si>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</si>
  <si>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</si>
  <si>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</si>
  <si>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</si>
  <si>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</si>
  <si>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</si>
  <si>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</si>
  <si>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</si>
  <si>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</si>
  <si>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</si>
  <si>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</si>
  <si>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</si>
  <si>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</si>
  <si>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</si>
  <si>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</si>
  <si>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</si>
  <si>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</si>
  <si>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</si>
  <si>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</si>
  <si>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</si>
  <si>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</si>
  <si>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</si>
  <si>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</si>
  <si>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</si>
  <si>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</si>
  <si>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</si>
  <si>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</si>
  <si>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</si>
  <si>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</si>
  <si>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</si>
  <si>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</si>
  <si>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</si>
  <si>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</si>
  <si>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</si>
  <si>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</si>
  <si>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</si>
  <si>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</si>
  <si>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</si>
  <si>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</si>
  <si>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</si>
  <si>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</si>
  <si>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</si>
  <si>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</si>
  <si>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</si>
  <si>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</si>
  <si>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</si>
  <si>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</si>
  <si>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</si>
  <si>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</si>
  <si>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</si>
  <si>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</si>
  <si>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</si>
  <si>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</si>
  <si>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</si>
  <si>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</si>
  <si>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</si>
  <si>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</si>
  <si>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</si>
  <si>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</si>
  <si>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</si>
  <si>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</si>
  <si>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</si>
  <si>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</si>
  <si>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</si>
  <si>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</si>
  <si>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</si>
  <si>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</si>
  <si>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</si>
  <si>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</si>
  <si>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</si>
  <si>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</si>
  <si>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</si>
  <si>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</si>
  <si>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</si>
  <si>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</si>
  <si>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</si>
  <si>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</si>
  <si>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</si>
  <si>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</si>
  <si>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</si>
  <si>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</si>
  <si>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</si>
  <si>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</si>
  <si>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</si>
  <si>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</si>
  <si>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</si>
  <si>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</si>
  <si>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</si>
  <si>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</si>
  <si>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</si>
  <si>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</si>
  <si>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</si>
  <si>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</si>
  <si>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</si>
  <si>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</si>
  <si>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</si>
  <si>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</si>
  <si>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</si>
  <si>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</si>
  <si>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</si>
  <si>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</si>
  <si>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</si>
  <si>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</si>
  <si>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</si>
  <si>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</si>
  <si>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</si>
  <si>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</si>
  <si>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</si>
  <si>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</si>
  <si>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</si>
  <si>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</si>
  <si>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</si>
  <si>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</si>
  <si>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</si>
  <si>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</si>
  <si>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</si>
  <si>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</si>
  <si>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</si>
  <si>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</si>
  <si>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</si>
  <si>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</si>
  <si>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</si>
  <si>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</si>
  <si>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</si>
  <si>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</si>
  <si>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</si>
  <si>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</si>
  <si>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</si>
  <si>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</si>
  <si>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</si>
  <si>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</si>
  <si>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</si>
  <si>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</si>
  <si>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</si>
  <si>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</si>
  <si>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</si>
  <si>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</si>
  <si>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</si>
  <si>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</si>
  <si>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</si>
  <si>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</si>
  <si>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</si>
  <si>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</si>
  <si>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</si>
  <si>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</si>
  <si>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</si>
  <si>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</si>
  <si>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</si>
  <si>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</si>
  <si>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</si>
  <si>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</si>
  <si>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</si>
  <si>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</si>
  <si>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</si>
  <si>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</si>
  <si>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</si>
  <si>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</si>
  <si>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</si>
  <si>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</si>
  <si>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</si>
  <si>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</si>
  <si>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</si>
  <si>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</si>
  <si>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</si>
  <si>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</si>
  <si>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</si>
  <si>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</si>
  <si>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</si>
  <si>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</si>
  <si>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</si>
  <si>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</si>
  <si>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</si>
  <si>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</si>
  <si>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</si>
  <si>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</si>
  <si>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</si>
  <si>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</si>
  <si>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</si>
  <si>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</si>
  <si>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</si>
  <si>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</si>
  <si>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</si>
  <si>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</si>
  <si>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</si>
  <si>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</si>
  <si>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</si>
  <si>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</si>
  <si>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</si>
  <si>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</si>
  <si>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</si>
  <si>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</si>
  <si>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</si>
  <si>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</si>
  <si>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</si>
  <si>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</si>
  <si>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</si>
  <si>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</si>
  <si>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</si>
  <si>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</si>
  <si>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</si>
  <si>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</si>
  <si>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</si>
  <si>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</si>
  <si>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</si>
  <si>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</si>
  <si>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</si>
  <si>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</si>
  <si>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</si>
  <si>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</si>
  <si>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</si>
  <si>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</si>
  <si>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</si>
  <si>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</si>
  <si>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</si>
  <si>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</si>
  <si>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</si>
  <si>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</si>
  <si>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</si>
  <si>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</si>
  <si>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</si>
  <si>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</si>
  <si>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</si>
  <si>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</si>
  <si>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</si>
  <si>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</si>
  <si>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</si>
  <si>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</si>
  <si>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</si>
  <si>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</si>
  <si>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</si>
  <si>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</si>
  <si>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</si>
  <si>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</si>
  <si>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</si>
  <si>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</si>
  <si>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</si>
  <si>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</si>
  <si>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</si>
  <si>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</si>
  <si>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</si>
  <si>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</si>
  <si>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</si>
  <si>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</si>
  <si>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</si>
  <si>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</si>
  <si>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</si>
  <si>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</si>
  <si>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</si>
  <si>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</si>
  <si>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</si>
  <si>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</si>
  <si>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</si>
  <si>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</si>
  <si>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</si>
  <si>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</si>
  <si>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</si>
  <si>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</si>
  <si>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</si>
  <si>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</si>
  <si>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</si>
  <si>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</si>
  <si>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</si>
  <si>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</si>
  <si>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</si>
  <si>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</si>
  <si>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</si>
  <si>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</si>
  <si>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</si>
  <si>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</si>
  <si>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</si>
  <si>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</si>
  <si>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</si>
  <si>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</si>
  <si>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</si>
  <si>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</si>
  <si>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</si>
  <si>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</si>
  <si>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</si>
  <si>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</si>
  <si>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</si>
  <si>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</si>
  <si>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</si>
  <si>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</si>
  <si>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</si>
  <si>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</si>
  <si>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</si>
  <si>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</si>
  <si>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</si>
  <si>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</si>
  <si>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</si>
  <si>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</si>
  <si>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</si>
  <si>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</si>
  <si>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</si>
  <si>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</si>
  <si>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</si>
  <si>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</si>
  <si>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</si>
  <si>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</si>
  <si>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</si>
  <si>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</si>
  <si>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</si>
  <si>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</si>
  <si>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</si>
  <si>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</si>
  <si>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</si>
  <si>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</si>
  <si>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</si>
  <si>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</si>
  <si>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</si>
  <si>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</si>
  <si>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</si>
  <si>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</si>
  <si>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</si>
  <si>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</si>
  <si>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</si>
  <si>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</si>
  <si>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</si>
  <si>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</si>
  <si>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</si>
  <si>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</si>
  <si>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</si>
  <si>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</si>
  <si>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</si>
  <si>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</si>
  <si>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</si>
  <si>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</si>
  <si>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</si>
  <si>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</si>
  <si>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</si>
  <si>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</si>
  <si>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</si>
  <si>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</si>
  <si>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</si>
  <si>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</si>
  <si>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</si>
  <si>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</si>
  <si>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</si>
  <si>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</si>
  <si>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</si>
  <si>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</si>
  <si>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</si>
  <si>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</si>
  <si>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</si>
  <si>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</si>
  <si>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</si>
  <si>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</si>
  <si>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</si>
  <si>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</si>
  <si>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</si>
  <si>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</si>
  <si>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</si>
  <si>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</si>
  <si>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</si>
  <si>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</si>
  <si>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</si>
  <si>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</si>
  <si>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</si>
  <si>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</si>
  <si>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</si>
  <si>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</si>
  <si>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</si>
  <si>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</si>
  <si>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</si>
  <si>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</si>
  <si>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</si>
  <si>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</si>
  <si>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</si>
  <si>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</si>
  <si>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</si>
  <si>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</si>
  <si>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</si>
  <si>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</si>
  <si>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</si>
  <si>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</si>
  <si>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</si>
  <si>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</si>
  <si>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</si>
  <si>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</si>
  <si>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</si>
  <si>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</si>
  <si>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</si>
  <si>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</si>
  <si>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</si>
  <si>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</si>
  <si>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</si>
  <si>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</si>
  <si>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</si>
  <si>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</si>
  <si>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</si>
  <si>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</si>
  <si>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</si>
  <si>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</si>
  <si>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</si>
  <si>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</si>
  <si>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</si>
  <si>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</si>
  <si>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</si>
  <si>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</si>
  <si>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</si>
  <si>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</si>
  <si>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</si>
  <si>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</si>
  <si>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</si>
  <si>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</si>
  <si>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</si>
  <si>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</si>
  <si>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</si>
  <si>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</si>
  <si>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</si>
  <si>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</si>
  <si>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</si>
  <si>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</si>
  <si>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</si>
  <si>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</si>
  <si>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</si>
  <si>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</si>
  <si>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</si>
  <si>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</si>
  <si>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</si>
  <si>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</si>
  <si>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</si>
  <si>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</si>
  <si>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</si>
  <si>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</si>
  <si>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</si>
  <si>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</si>
  <si>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</si>
  <si>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</si>
  <si>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</si>
  <si>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</si>
  <si>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</si>
  <si>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</si>
  <si>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</si>
  <si>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</si>
  <si>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</si>
  <si>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</si>
  <si>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</si>
  <si>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</si>
  <si>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</si>
  <si>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</si>
  <si>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</si>
  <si>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</si>
  <si>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</si>
  <si>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</si>
  <si>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</si>
  <si>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</si>
  <si>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</si>
  <si>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</si>
  <si>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</si>
  <si>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</si>
  <si>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</si>
  <si>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</si>
  <si>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</si>
  <si>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</si>
  <si>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</si>
  <si>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</si>
  <si>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</si>
  <si>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</si>
  <si>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</si>
  <si>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</si>
  <si>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</si>
  <si>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</si>
  <si>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</si>
  <si>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</si>
  <si>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</si>
  <si>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</si>
  <si>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</si>
  <si>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</si>
  <si>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</si>
  <si>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</si>
  <si>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</si>
  <si>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</si>
  <si>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</si>
  <si>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</si>
  <si>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</si>
  <si>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</si>
  <si>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</si>
  <si>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</si>
  <si>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</si>
  <si>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</si>
  <si>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</si>
  <si>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</si>
  <si>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</si>
  <si>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</si>
  <si>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</si>
  <si>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</si>
  <si>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</si>
  <si>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</si>
  <si>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</si>
  <si>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</si>
  <si>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</si>
  <si>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</si>
  <si>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</si>
  <si>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</si>
  <si>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</si>
  <si>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</si>
  <si>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</si>
  <si>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</si>
  <si>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</si>
  <si>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</si>
  <si>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</si>
  <si>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</si>
  <si>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</si>
  <si>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</si>
  <si>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</si>
  <si>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</si>
  <si>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</si>
  <si>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</si>
  <si>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</si>
  <si>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</si>
  <si>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</si>
  <si>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</si>
  <si>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</si>
  <si>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</si>
  <si>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</si>
  <si>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</si>
  <si>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</si>
  <si>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</si>
  <si>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</si>
  <si>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</si>
  <si>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</si>
  <si>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</si>
  <si>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</si>
  <si>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</si>
  <si>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</si>
  <si>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</si>
  <si>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</si>
  <si>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</si>
  <si>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</si>
  <si>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</si>
  <si>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</si>
  <si>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</si>
  <si>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</si>
  <si>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</si>
  <si>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</si>
  <si>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</si>
  <si>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</si>
  <si>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</si>
  <si>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</si>
  <si>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</si>
  <si>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</si>
  <si>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</si>
  <si>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</si>
  <si>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</si>
  <si>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</si>
  <si>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</si>
  <si>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</si>
  <si>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</si>
  <si>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</si>
  <si>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</si>
  <si>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</si>
  <si>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</si>
  <si>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</si>
  <si>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</si>
  <si>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</si>
  <si>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</si>
  <si>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</si>
  <si>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</si>
  <si>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</si>
  <si>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</si>
  <si>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</si>
  <si>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</si>
  <si>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</si>
  <si>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</si>
  <si>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</si>
  <si>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</si>
  <si>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</si>
  <si>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</si>
  <si>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</si>
  <si>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</si>
  <si>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</si>
  <si>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</si>
  <si>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</si>
  <si>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</si>
  <si>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</si>
  <si>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</si>
  <si>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</si>
  <si>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</si>
  <si>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</si>
  <si>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</si>
  <si>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</si>
  <si>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</si>
  <si>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</si>
  <si>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</si>
  <si>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</si>
  <si>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</si>
  <si>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</si>
  <si>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</si>
  <si>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</si>
  <si>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</si>
  <si>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</si>
  <si>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</si>
  <si>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</si>
  <si>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</si>
  <si>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</si>
  <si>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</si>
  <si>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</si>
  <si>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</si>
  <si>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</si>
  <si>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</si>
  <si>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</si>
  <si>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</si>
  <si>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</si>
  <si>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</si>
  <si>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</si>
  <si>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</si>
  <si>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</si>
  <si>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</si>
  <si>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</si>
  <si>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</si>
  <si>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</si>
  <si>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</si>
  <si>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</si>
  <si>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</si>
  <si>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</si>
  <si>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</si>
  <si>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</si>
  <si>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</si>
  <si>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</si>
  <si>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</si>
  <si>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</si>
  <si>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</si>
  <si>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</si>
  <si>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</si>
  <si>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</si>
  <si>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</si>
  <si>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</si>
  <si>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</si>
  <si>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</si>
  <si>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</si>
  <si>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</si>
  <si>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</si>
  <si>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</si>
  <si>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</si>
  <si>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</si>
  <si>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</si>
  <si>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</si>
  <si>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</si>
  <si>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</si>
  <si>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</si>
  <si>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</si>
  <si>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</si>
  <si>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</si>
  <si>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</si>
  <si>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</si>
  <si>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</si>
  <si>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</si>
  <si>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</si>
  <si>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</si>
  <si>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</si>
  <si>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</si>
  <si>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</si>
  <si>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</si>
  <si>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</si>
  <si>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</si>
  <si>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</si>
  <si>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</si>
  <si>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</si>
  <si>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</si>
  <si>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</si>
  <si>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</si>
  <si>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</si>
  <si>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</si>
  <si>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</si>
  <si>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</si>
  <si>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</si>
  <si>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</si>
  <si>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</si>
  <si>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</si>
  <si>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</si>
  <si>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</si>
  <si>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</si>
  <si>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</si>
  <si>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</si>
  <si>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</si>
  <si>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</si>
  <si>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</si>
  <si>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</si>
  <si>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</si>
  <si>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</si>
  <si>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</si>
  <si>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</si>
  <si>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</si>
  <si>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</si>
  <si>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</si>
  <si>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</si>
  <si>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</si>
  <si>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</si>
  <si>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</si>
  <si>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</si>
  <si>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</si>
  <si>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</si>
  <si>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</si>
  <si>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</si>
  <si>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</si>
  <si>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</si>
  <si>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</si>
  <si>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</si>
  <si>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</si>
  <si>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</si>
  <si>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</si>
  <si>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</si>
  <si>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</si>
  <si>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</si>
  <si>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</si>
  <si>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</si>
  <si>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</si>
  <si>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</si>
  <si>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</si>
  <si>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</si>
  <si>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</si>
  <si>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</si>
  <si>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</si>
  <si>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</si>
  <si>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</si>
  <si>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</si>
  <si>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</si>
  <si>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</si>
  <si>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</si>
  <si>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</si>
  <si>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</si>
  <si>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</si>
  <si>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</si>
  <si>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</si>
  <si>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</si>
  <si>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</si>
  <si>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</si>
  <si>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</si>
  <si>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</si>
  <si>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</si>
  <si>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</si>
  <si>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</si>
  <si>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</si>
  <si>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</si>
  <si>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</si>
  <si>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</si>
  <si>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</si>
  <si>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</si>
  <si>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</si>
  <si>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</si>
  <si>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</si>
  <si>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</si>
  <si>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</si>
  <si>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</si>
  <si>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</si>
  <si>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</si>
  <si>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</si>
  <si>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</si>
  <si>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</si>
  <si>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</si>
  <si>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</si>
  <si>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</si>
  <si>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</si>
  <si>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</si>
  <si>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</si>
  <si>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</si>
  <si>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</si>
  <si>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</si>
  <si>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</si>
  <si>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</si>
  <si>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</si>
  <si>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</si>
  <si>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</si>
  <si>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</si>
  <si>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</si>
  <si>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</si>
  <si>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</si>
  <si>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</si>
  <si>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</si>
  <si>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</si>
  <si>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</si>
  <si>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</si>
  <si>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</si>
  <si>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</si>
  <si>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</si>
  <si>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</si>
  <si>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</si>
  <si>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</si>
  <si>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</si>
  <si>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</si>
  <si>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</si>
  <si>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</si>
  <si>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</si>
  <si>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</si>
  <si>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</si>
  <si>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</si>
  <si>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</si>
  <si>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</si>
  <si>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</si>
  <si>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</si>
  <si>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</si>
  <si>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</si>
  <si>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</si>
  <si>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</si>
  <si>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</si>
  <si>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</si>
  <si>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</si>
  <si>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</si>
  <si>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</si>
  <si>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</si>
  <si>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</si>
  <si>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</si>
  <si>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</si>
  <si>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</si>
  <si>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</si>
  <si>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</si>
  <si>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</si>
  <si>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</si>
  <si>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</si>
  <si>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</si>
  <si>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</si>
  <si>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</si>
  <si>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</si>
  <si>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</si>
  <si>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</si>
  <si>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</si>
  <si>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</si>
  <si>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</si>
  <si>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</si>
  <si>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</si>
  <si>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</si>
  <si>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</si>
  <si>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</si>
  <si>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</si>
  <si>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</si>
  <si>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</si>
  <si>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</si>
  <si>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</si>
  <si>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</si>
  <si>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</si>
  <si>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</si>
  <si>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</si>
  <si>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</si>
  <si>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</si>
  <si>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</si>
  <si>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</si>
  <si>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</si>
  <si>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</si>
  <si>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</si>
  <si>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</si>
  <si>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</si>
  <si>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</si>
  <si>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</si>
  <si>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</si>
  <si>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</si>
  <si>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</si>
  <si>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</si>
  <si>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</si>
  <si>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</si>
  <si>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</si>
  <si>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</si>
  <si>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</si>
  <si>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</si>
  <si>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</si>
  <si>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</si>
  <si>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</si>
  <si>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</si>
  <si>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</si>
  <si>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</si>
  <si>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</si>
  <si>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</si>
  <si>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</si>
  <si>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</si>
  <si>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</si>
  <si>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</si>
  <si>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</si>
  <si>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</si>
  <si>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</si>
  <si>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</si>
  <si>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</si>
  <si>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</si>
  <si>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</si>
  <si>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</si>
  <si>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</si>
  <si>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</si>
  <si>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</si>
  <si>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</si>
  <si>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</si>
  <si>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</si>
  <si>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</si>
  <si>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</si>
  <si>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</si>
  <si>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</si>
  <si>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</si>
  <si>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</si>
  <si>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</si>
  <si>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</si>
  <si>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</si>
  <si>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</si>
  <si>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</si>
  <si>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</si>
  <si>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</si>
  <si>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</si>
  <si>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</si>
  <si>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</si>
  <si>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</si>
  <si>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</si>
  <si>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</si>
  <si>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</si>
  <si>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</si>
  <si>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</si>
  <si>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</si>
  <si>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</si>
  <si>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</si>
  <si>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</si>
  <si>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</si>
  <si>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</si>
  <si>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</si>
  <si>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</si>
  <si>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</si>
  <si>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</si>
  <si>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</si>
  <si>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</si>
  <si>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</si>
  <si>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</si>
  <si>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</si>
  <si>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</si>
  <si>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</si>
  <si>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</si>
  <si>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</si>
  <si>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</si>
  <si>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</si>
  <si>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</si>
  <si>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</si>
  <si>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</si>
  <si>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</si>
  <si>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</si>
  <si>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</si>
  <si>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</si>
  <si>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</si>
  <si>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</si>
  <si>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</si>
  <si>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</si>
  <si>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</si>
  <si>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</si>
  <si>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</si>
  <si>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</si>
  <si>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</si>
  <si>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</si>
  <si>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</si>
  <si>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</si>
  <si>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</si>
  <si>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</si>
  <si>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</si>
  <si>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</si>
  <si>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</si>
  <si>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</si>
  <si>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</si>
  <si>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</si>
  <si>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</si>
  <si>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</si>
  <si>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</si>
  <si>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</si>
  <si>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</si>
  <si>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</si>
  <si>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</si>
  <si>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</si>
  <si>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</si>
  <si>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</si>
  <si>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</si>
  <si>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</si>
  <si>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</si>
  <si>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</si>
  <si>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</si>
  <si>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</si>
  <si>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</si>
  <si>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</si>
  <si>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</si>
  <si>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</si>
  <si>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</si>
  <si>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</si>
  <si>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</si>
  <si>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</si>
  <si>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</si>
  <si>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</si>
  <si>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</si>
  <si>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</si>
  <si>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</si>
  <si>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</si>
  <si>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</si>
  <si>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</si>
  <si>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</si>
  <si>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</si>
  <si>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</si>
  <si>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</si>
  <si>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</si>
  <si>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</si>
  <si>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</si>
  <si>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</si>
  <si>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</si>
  <si>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</si>
  <si>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</si>
  <si>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</si>
  <si>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</si>
  <si>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</si>
  <si>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</si>
  <si>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</si>
  <si>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</si>
  <si>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</si>
  <si>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</si>
  <si>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</si>
  <si>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</si>
  <si>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</si>
  <si>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</si>
  <si>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</si>
  <si>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</si>
  <si>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</si>
  <si>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</si>
  <si>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</si>
  <si>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</si>
  <si>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</si>
  <si>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</si>
  <si>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</si>
  <si>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</si>
  <si>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</si>
  <si>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</si>
  <si>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</si>
  <si>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</si>
  <si>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</si>
  <si>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</si>
  <si>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</si>
  <si>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</si>
  <si>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</si>
  <si>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</si>
  <si>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</si>
  <si>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</si>
  <si>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</si>
  <si>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</si>
  <si>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</si>
  <si>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</si>
  <si>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</si>
  <si>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</si>
  <si>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</si>
  <si>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</si>
  <si>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</si>
  <si>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</si>
  <si>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</si>
  <si>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</si>
  <si>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</si>
  <si>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</si>
  <si>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</si>
  <si>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</si>
  <si>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</si>
  <si>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</si>
  <si>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</si>
  <si>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</si>
  <si>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</si>
  <si>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</si>
  <si>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</si>
  <si>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</si>
  <si>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</si>
  <si>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</si>
  <si>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</si>
  <si>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</si>
  <si>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</si>
  <si>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</si>
  <si>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</si>
  <si>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</si>
  <si>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</si>
  <si>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</si>
  <si>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</si>
  <si>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</si>
  <si>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</si>
  <si>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</si>
  <si>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</si>
  <si>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</si>
  <si>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</si>
  <si>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</si>
  <si>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</si>
  <si>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</si>
  <si>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</si>
  <si>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</si>
  <si>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</si>
  <si>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</si>
  <si>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</si>
  <si>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</si>
  <si>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</si>
  <si>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</si>
  <si>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</si>
  <si>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</si>
  <si>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</si>
  <si>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</si>
  <si>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</si>
  <si>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</si>
  <si>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</si>
  <si>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</si>
  <si>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</si>
  <si>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</si>
  <si>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</si>
  <si>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</si>
  <si>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</si>
  <si>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</si>
  <si>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</si>
  <si>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</si>
  <si>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</si>
  <si>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</si>
  <si>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</si>
  <si>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</si>
  <si>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</si>
  <si>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</si>
  <si>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</si>
  <si>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</si>
  <si>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</si>
  <si>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</si>
  <si>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</si>
  <si>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</si>
  <si>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</si>
  <si>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</si>
  <si>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</si>
  <si>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</si>
  <si>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</si>
  <si>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</si>
  <si>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</si>
  <si>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</si>
  <si>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</si>
  <si>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</si>
  <si>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</si>
  <si>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</si>
  <si>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</si>
  <si>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</si>
  <si>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</si>
  <si>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</si>
  <si>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</si>
  <si>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</si>
  <si>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</si>
  <si>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</si>
  <si>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</si>
  <si>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</si>
  <si>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</si>
  <si>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</si>
  <si>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</si>
  <si>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</si>
  <si>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</si>
  <si>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</si>
  <si>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</si>
  <si>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</si>
  <si>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</si>
  <si>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</si>
  <si>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</si>
  <si>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</si>
  <si>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</si>
  <si>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</si>
  <si>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</si>
  <si>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</si>
  <si>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</si>
  <si>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</si>
  <si>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</si>
  <si>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</si>
  <si>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</si>
  <si>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</si>
  <si>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</si>
  <si>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</si>
  <si>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</si>
  <si>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</si>
  <si>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</si>
  <si>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</si>
  <si>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</si>
  <si>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</si>
  <si>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</si>
  <si>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</si>
  <si>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</si>
  <si>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</si>
  <si>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</si>
  <si>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</si>
  <si>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</si>
  <si>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</si>
  <si>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</si>
  <si>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</si>
  <si>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</si>
  <si>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</si>
  <si>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</si>
  <si>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</si>
  <si>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</si>
  <si>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</si>
  <si>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</si>
  <si>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</si>
  <si>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</si>
  <si>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</si>
  <si>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</si>
  <si>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</si>
  <si>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</si>
  <si>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</si>
  <si>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</si>
  <si>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</si>
  <si>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</si>
  <si>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</si>
  <si>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</si>
  <si>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</si>
  <si>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</si>
  <si>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</si>
  <si>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</si>
  <si>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</si>
  <si>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</si>
  <si>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</si>
  <si>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</si>
  <si>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</si>
  <si>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</si>
  <si>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</si>
  <si>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</si>
  <si>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</si>
  <si>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</si>
  <si>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</si>
  <si>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</si>
  <si>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</si>
  <si>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</si>
  <si>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</si>
  <si>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</si>
  <si>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</si>
  <si>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</si>
  <si>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</si>
  <si>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</si>
  <si>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</si>
  <si>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</si>
  <si>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</si>
  <si>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</si>
  <si>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</si>
  <si>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</si>
  <si>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</si>
  <si>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</si>
  <si>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</si>
  <si>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</si>
  <si>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</si>
  <si>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</si>
  <si>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</si>
  <si>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</si>
  <si>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</si>
  <si>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</si>
  <si>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</si>
  <si>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</si>
  <si>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</si>
  <si>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</si>
  <si>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</si>
  <si>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</si>
  <si>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</si>
  <si>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</si>
  <si>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</si>
  <si>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</si>
  <si>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</si>
  <si>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</si>
  <si>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</si>
  <si>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</si>
  <si>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</si>
  <si>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</si>
  <si>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</si>
  <si>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</si>
  <si>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</si>
  <si>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</si>
  <si>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</si>
  <si>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</si>
  <si>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</si>
  <si>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</si>
  <si>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</si>
  <si>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</si>
  <si>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</si>
  <si>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</si>
  <si>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</si>
  <si>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</si>
  <si>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</si>
  <si>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</si>
  <si>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</si>
  <si>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</si>
  <si>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</si>
  <si>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</si>
  <si>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</si>
  <si>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</si>
  <si>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</si>
  <si>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</si>
  <si>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</si>
  <si>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</si>
  <si>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</si>
  <si>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</si>
  <si>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</si>
  <si>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</si>
  <si>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</si>
  <si>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</si>
  <si>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</si>
  <si>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</si>
  <si>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</si>
  <si>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</si>
  <si>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</si>
  <si>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</si>
  <si>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</si>
  <si>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</si>
  <si>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</si>
  <si>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</si>
  <si>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</si>
  <si>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</si>
  <si>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</si>
  <si>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</si>
  <si>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</si>
  <si>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</si>
  <si>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</si>
  <si>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</si>
  <si>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</si>
  <si>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</si>
  <si>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</si>
  <si>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</si>
  <si>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</si>
  <si>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</si>
  <si>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</si>
  <si>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</si>
  <si>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</si>
  <si>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</si>
  <si>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</si>
  <si>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</si>
  <si>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</si>
  <si>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</si>
  <si>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</si>
  <si>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</si>
  <si>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</si>
  <si>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</si>
  <si>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</si>
  <si>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</si>
  <si>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</si>
  <si>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</si>
  <si>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</si>
  <si>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</si>
  <si>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</si>
  <si>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</si>
  <si>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</si>
  <si>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</si>
  <si>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</si>
  <si>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</si>
  <si>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</si>
  <si>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</si>
  <si>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</si>
  <si>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</si>
  <si>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</si>
  <si>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</si>
  <si>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</si>
  <si>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</si>
  <si>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</si>
  <si>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</si>
  <si>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</si>
  <si>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</si>
  <si>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</si>
  <si>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</si>
  <si>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</si>
  <si>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</si>
  <si>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</si>
  <si>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</si>
  <si>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</si>
  <si>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</si>
  <si>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</si>
  <si>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</si>
  <si>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</si>
  <si>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</si>
  <si>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</si>
  <si>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</si>
  <si>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</si>
  <si>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</si>
  <si>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</si>
  <si>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</si>
  <si>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</si>
  <si>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</si>
  <si>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</si>
  <si>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</si>
  <si>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</si>
  <si>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</si>
  <si>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</si>
  <si>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</si>
  <si>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</si>
  <si>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</si>
  <si>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</si>
  <si>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</si>
  <si>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</si>
  <si>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</si>
  <si>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</si>
  <si>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</si>
  <si>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</si>
  <si>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</si>
  <si>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</si>
  <si>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</si>
  <si>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</si>
  <si>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</si>
  <si>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</si>
  <si>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</si>
  <si>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</si>
  <si>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</si>
  <si>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</si>
  <si>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</si>
  <si>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</si>
  <si>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</si>
  <si>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</si>
  <si>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</si>
  <si>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</si>
  <si>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</si>
  <si>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</si>
  <si>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</si>
  <si>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</si>
  <si>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</si>
  <si>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</si>
  <si>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</si>
  <si>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</si>
  <si>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</si>
  <si>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</si>
  <si>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</si>
  <si>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</si>
  <si>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</si>
  <si>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</si>
  <si>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</si>
  <si>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</si>
  <si>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</si>
  <si>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</si>
  <si>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</si>
  <si>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</si>
  <si>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</si>
  <si>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</si>
  <si>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</si>
  <si>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</si>
  <si>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</si>
  <si>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</si>
  <si>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</si>
  <si>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</si>
  <si>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</si>
  <si>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</si>
  <si>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</si>
  <si>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</si>
  <si>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</si>
  <si>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</si>
  <si>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</si>
  <si>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</si>
  <si>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</si>
  <si>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</si>
  <si>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</si>
  <si>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</si>
  <si>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</si>
  <si>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</si>
  <si>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</si>
  <si>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</si>
  <si>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</si>
  <si>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</si>
  <si>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</si>
  <si>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</si>
  <si>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</si>
  <si>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</si>
  <si>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</si>
  <si>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</si>
  <si>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</si>
  <si>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</si>
  <si>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</si>
  <si>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</si>
  <si>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</si>
  <si>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</si>
  <si>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</si>
  <si>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</si>
  <si>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</si>
  <si>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</si>
  <si>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</si>
  <si>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</si>
  <si>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</si>
  <si>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</si>
  <si>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</si>
  <si>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</si>
  <si>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</si>
  <si>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</si>
  <si>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</si>
  <si>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</si>
  <si>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</si>
  <si>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</si>
  <si>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</si>
  <si>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</si>
  <si>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</si>
  <si>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</si>
  <si>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</si>
  <si>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</si>
  <si>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</si>
  <si>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</si>
  <si>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</si>
  <si>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</si>
  <si>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</si>
  <si>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</si>
  <si>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</si>
  <si>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</si>
  <si>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</si>
  <si>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</si>
  <si>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</si>
  <si>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</si>
  <si>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</si>
  <si>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</si>
  <si>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</si>
  <si>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</si>
  <si>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</si>
  <si>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</si>
  <si>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</si>
  <si>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</si>
  <si>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</si>
  <si>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</si>
  <si>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</si>
  <si>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</si>
  <si>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</si>
  <si>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</si>
  <si>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</si>
  <si>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</si>
  <si>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</si>
  <si>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</si>
  <si>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</si>
  <si>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</si>
  <si>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</si>
  <si>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</si>
  <si>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</si>
  <si>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</si>
  <si>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</si>
  <si>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</si>
  <si>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</si>
  <si>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</si>
  <si>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</si>
  <si>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</si>
  <si>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</si>
  <si>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</si>
  <si>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</si>
  <si>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</si>
  <si>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</si>
  <si>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</si>
  <si>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</si>
  <si>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</si>
  <si>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</si>
  <si>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</si>
  <si>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</si>
  <si>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</si>
  <si>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</si>
  <si>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</si>
  <si>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</si>
  <si>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</si>
  <si>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</si>
  <si>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</si>
  <si>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</si>
  <si>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</si>
  <si>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</si>
  <si>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</si>
  <si>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</si>
  <si>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</si>
  <si>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</si>
  <si>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</si>
  <si>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</si>
  <si>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</si>
  <si>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</si>
  <si>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</si>
  <si>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</si>
  <si>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</si>
  <si>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</si>
  <si>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</si>
  <si>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</si>
  <si>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</si>
  <si>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</si>
  <si>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</si>
  <si>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</si>
  <si>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</si>
  <si>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</si>
  <si>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</si>
  <si>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</si>
  <si>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</si>
  <si>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</si>
  <si>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</si>
  <si>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</si>
  <si>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</si>
  <si>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</si>
  <si>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</si>
  <si>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</si>
  <si>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</si>
  <si>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</si>
  <si>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</si>
  <si>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</si>
  <si>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</si>
  <si>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</si>
  <si>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</si>
  <si>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</si>
  <si>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</si>
  <si>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</si>
  <si>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</si>
  <si>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</si>
  <si>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</si>
  <si>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</si>
  <si>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</si>
  <si>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</si>
  <si>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</si>
  <si>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</si>
  <si>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</si>
  <si>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</si>
  <si>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</si>
  <si>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</si>
  <si>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</si>
  <si>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</si>
  <si>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</si>
  <si>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</si>
  <si>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</si>
  <si>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</si>
  <si>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</si>
  <si>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</si>
  <si>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</si>
  <si>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</si>
  <si>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</si>
  <si>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</si>
  <si>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</si>
  <si>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</si>
  <si>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</si>
  <si>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</si>
  <si>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</si>
  <si>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</si>
  <si>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</si>
  <si>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</si>
  <si>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</si>
  <si>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</si>
  <si>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</si>
  <si>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</si>
  <si>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</si>
  <si>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</si>
  <si>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</si>
  <si>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</si>
  <si>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</si>
  <si>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</si>
  <si>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</si>
  <si>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</si>
  <si>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</si>
  <si>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</si>
  <si>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</si>
  <si>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</si>
  <si>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</si>
  <si>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</si>
  <si>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</si>
  <si>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</si>
  <si>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</si>
  <si>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</si>
  <si>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</si>
  <si>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</si>
  <si>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</si>
  <si>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</si>
  <si>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</si>
  <si>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</si>
  <si>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</si>
  <si>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</si>
  <si>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</si>
  <si>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</si>
  <si>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</si>
  <si>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</si>
  <si>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</si>
  <si>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</si>
  <si>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</si>
  <si>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</si>
  <si>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</si>
  <si>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</si>
  <si>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</si>
  <si>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</si>
  <si>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</si>
  <si>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</si>
  <si>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</si>
  <si>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</si>
  <si>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</si>
  <si>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</si>
  <si>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</si>
  <si>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</si>
  <si>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</si>
  <si>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</si>
  <si>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</si>
  <si>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</si>
  <si>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</si>
  <si>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</si>
  <si>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</si>
  <si>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</si>
  <si>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</si>
  <si>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</si>
  <si>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</si>
  <si>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</si>
  <si>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</si>
  <si>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</si>
  <si>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</si>
  <si>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</si>
  <si>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</si>
  <si>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</si>
  <si>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</si>
  <si>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</si>
  <si>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</si>
  <si>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</si>
  <si>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</si>
  <si>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</si>
  <si>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</si>
  <si>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</si>
  <si>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</si>
  <si>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</si>
  <si>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</si>
  <si>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</si>
  <si>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</si>
  <si>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</si>
  <si>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</si>
  <si>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</si>
  <si>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</si>
  <si>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</si>
  <si>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</si>
  <si>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</si>
  <si>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</si>
  <si>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</si>
  <si>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</si>
  <si>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</si>
  <si>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</si>
  <si>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</si>
  <si>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</si>
  <si>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</si>
  <si>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</si>
  <si>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</si>
  <si>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</si>
  <si>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</si>
  <si>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</si>
  <si>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</si>
  <si>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</si>
  <si>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</si>
  <si>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</si>
  <si>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</si>
  <si>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</si>
  <si>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</si>
  <si>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</si>
  <si>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</si>
  <si>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</si>
  <si>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</si>
  <si>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</si>
  <si>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</si>
  <si>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</si>
  <si>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</si>
  <si>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</si>
  <si>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</si>
  <si>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</si>
  <si>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</si>
  <si>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</si>
  <si>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</si>
  <si>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</si>
  <si>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</si>
  <si>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</si>
  <si>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</si>
  <si>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</si>
  <si>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</si>
  <si>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</si>
  <si>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</si>
  <si>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</si>
  <si>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</si>
  <si>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</si>
  <si>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</si>
  <si>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</si>
  <si>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</si>
  <si>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</si>
  <si>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</si>
  <si>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</si>
  <si>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</si>
  <si>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</si>
  <si>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</si>
  <si>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</si>
  <si>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</si>
  <si>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</si>
  <si>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</si>
  <si>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</si>
  <si>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</si>
  <si>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</si>
  <si>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</si>
  <si>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</si>
  <si>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</si>
  <si>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</si>
  <si>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</si>
  <si>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</si>
  <si>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</si>
  <si>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</si>
  <si>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</si>
  <si>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</si>
  <si>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</si>
  <si>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</si>
  <si>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</si>
  <si>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</si>
  <si>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</si>
  <si>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</si>
  <si>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</si>
  <si>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</si>
  <si>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</si>
  <si>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</si>
  <si>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</si>
  <si>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</si>
  <si>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</si>
  <si>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</si>
  <si>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</si>
  <si>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</si>
  <si>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</si>
  <si>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</si>
  <si>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</si>
  <si>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</si>
  <si>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</si>
  <si>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</si>
  <si>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</si>
  <si>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</si>
  <si>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</si>
  <si>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</si>
  <si>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</si>
  <si>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</si>
  <si>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</si>
  <si>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</si>
  <si>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</si>
  <si>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</si>
  <si>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</si>
  <si>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</si>
  <si>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</si>
  <si>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</si>
  <si>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</si>
  <si>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</si>
  <si>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</si>
  <si>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</si>
  <si>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</si>
  <si>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</si>
  <si>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</si>
  <si>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</si>
  <si>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</si>
  <si>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</si>
  <si>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</si>
  <si>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</si>
  <si>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</si>
  <si>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</si>
  <si>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</si>
  <si>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</si>
  <si>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</si>
  <si>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</si>
  <si>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</si>
  <si>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</si>
  <si>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</si>
  <si>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</si>
  <si>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</si>
  <si>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</si>
  <si>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</si>
  <si>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</si>
  <si>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</si>
  <si>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</si>
  <si>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</si>
  <si>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</si>
  <si>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</si>
  <si>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</si>
  <si>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</si>
  <si>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</si>
  <si>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</si>
  <si>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</si>
  <si>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</si>
  <si>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</si>
  <si>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</si>
  <si>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</si>
  <si>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</si>
  <si>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</si>
  <si>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</si>
  <si>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</si>
  <si>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</si>
  <si>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</si>
  <si>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</si>
  <si>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</si>
  <si>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</si>
  <si>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</si>
  <si>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</si>
  <si>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</si>
  <si>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</si>
  <si>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</si>
  <si>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</si>
  <si>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</si>
  <si>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</si>
  <si>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</si>
  <si>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</si>
  <si>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</si>
  <si>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</si>
  <si>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</si>
  <si>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</si>
  <si>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</si>
  <si>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</si>
  <si>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</si>
  <si>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</si>
  <si>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</si>
  <si>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</si>
  <si>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</si>
  <si>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</si>
  <si>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</si>
  <si>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</si>
  <si>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</si>
  <si>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</si>
  <si>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</si>
  <si>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</si>
  <si>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</si>
  <si>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</si>
  <si>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</si>
  <si>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</si>
  <si>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</si>
  <si>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</si>
  <si>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</si>
  <si>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</si>
  <si>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</si>
  <si>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</si>
  <si>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</si>
  <si>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</si>
  <si>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</si>
  <si>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</si>
  <si>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</si>
  <si>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</si>
  <si>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</si>
  <si>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</si>
  <si>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</si>
  <si>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</si>
  <si>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</si>
  <si>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</si>
  <si>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</si>
  <si>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</si>
  <si>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</si>
  <si>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</si>
  <si>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</si>
  <si>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</si>
  <si>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</si>
  <si>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</si>
  <si>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</si>
  <si>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</si>
  <si>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</si>
  <si>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</si>
  <si>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</si>
  <si>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</si>
  <si>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</si>
  <si>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</si>
  <si>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</si>
  <si>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</si>
  <si>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</si>
  <si>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</si>
  <si>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</si>
  <si>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</si>
  <si>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</si>
  <si>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</si>
  <si>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</si>
  <si>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</si>
  <si>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</si>
  <si>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</si>
  <si>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</si>
  <si>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</si>
  <si>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</si>
  <si>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</si>
  <si>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</si>
  <si>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</si>
  <si>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</si>
  <si>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</si>
  <si>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</si>
  <si>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</si>
  <si>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</si>
  <si>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</si>
  <si>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</si>
  <si>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</si>
  <si>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</si>
  <si>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</si>
  <si>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</si>
  <si>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</si>
  <si>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</si>
  <si>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</si>
  <si>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</si>
  <si>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</si>
  <si>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</si>
  <si>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</si>
  <si>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</si>
  <si>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</si>
  <si>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</si>
  <si>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</si>
  <si>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</si>
  <si>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</si>
  <si>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</si>
  <si>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</si>
  <si>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</si>
  <si>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</si>
  <si>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</si>
  <si>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</si>
  <si>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</si>
  <si>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</si>
  <si>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</si>
  <si>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</si>
  <si>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</si>
  <si>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</si>
  <si>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</si>
  <si>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</si>
  <si>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</si>
  <si>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</si>
  <si>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</si>
  <si>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</si>
  <si>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</si>
  <si>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</si>
  <si>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</si>
  <si>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</si>
  <si>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</si>
  <si>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</si>
  <si>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</si>
  <si>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</si>
  <si>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</si>
  <si>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</si>
  <si>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</si>
  <si>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</si>
  <si>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</si>
  <si>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</si>
  <si>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</si>
  <si>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</si>
  <si>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</si>
  <si>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</si>
  <si>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</si>
  <si>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</si>
  <si>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</si>
  <si>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</si>
  <si>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</si>
  <si>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</si>
  <si>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</si>
  <si>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</si>
  <si>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</si>
  <si>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</si>
  <si>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</si>
  <si>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</si>
  <si>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</si>
  <si>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</si>
  <si>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</si>
  <si>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</si>
  <si>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</si>
  <si>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</si>
  <si>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</si>
  <si>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</si>
  <si>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</si>
  <si>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</si>
  <si>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</si>
  <si>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</si>
  <si>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</si>
  <si>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</si>
  <si>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</si>
  <si>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</si>
  <si>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</si>
  <si>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</si>
  <si>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</si>
  <si>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</si>
  <si>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</si>
  <si>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</si>
  <si>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</si>
  <si>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</si>
  <si>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</si>
  <si>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</si>
  <si>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</si>
  <si>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</si>
  <si>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</si>
  <si>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</si>
  <si>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</si>
  <si>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</si>
  <si>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</si>
  <si>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</si>
  <si>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</si>
  <si>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</si>
  <si>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</si>
  <si>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</si>
  <si>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</si>
  <si>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</si>
  <si>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</si>
  <si>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</si>
  <si>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</si>
  <si>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</si>
  <si>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</si>
  <si>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</si>
  <si>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</si>
  <si>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</si>
  <si>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</si>
  <si>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</si>
  <si>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</si>
  <si>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</si>
  <si>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</si>
  <si>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</si>
  <si>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</si>
  <si>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</si>
  <si>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</si>
  <si>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</si>
  <si>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</si>
  <si>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</si>
  <si>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</si>
  <si>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</si>
  <si>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</si>
  <si>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</si>
  <si>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</si>
  <si>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</si>
  <si>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</si>
  <si>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</si>
  <si>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</si>
  <si>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</si>
  <si>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</si>
  <si>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</si>
  <si>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</si>
  <si>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</si>
  <si>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</si>
  <si>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</si>
  <si>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</si>
  <si>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</si>
  <si>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</si>
  <si>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</si>
  <si>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</si>
  <si>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</si>
  <si>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</si>
  <si>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</si>
  <si>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</si>
  <si>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</si>
  <si>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</si>
  <si>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</si>
  <si>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</si>
  <si>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</si>
  <si>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</si>
  <si>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</si>
  <si>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</si>
  <si>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</si>
  <si>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</si>
  <si>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</si>
  <si>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</si>
  <si>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</si>
  <si>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</si>
  <si>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</si>
  <si>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</si>
  <si>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</si>
  <si>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</si>
  <si>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</si>
  <si>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</si>
  <si>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</si>
  <si>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</si>
  <si>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</si>
  <si>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</si>
  <si>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</si>
  <si>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</si>
  <si>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</si>
  <si>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</si>
  <si>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</si>
  <si>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</si>
  <si>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</si>
  <si>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</si>
  <si>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</si>
  <si>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</si>
  <si>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</si>
  <si>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</si>
  <si>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</si>
  <si>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</si>
  <si>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</si>
  <si>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</si>
  <si>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</si>
  <si>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</si>
  <si>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</si>
  <si>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</si>
  <si>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</si>
  <si>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</si>
  <si>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</si>
  <si>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</si>
  <si>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</si>
  <si>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</si>
  <si>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</si>
  <si>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</si>
  <si>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</si>
  <si>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</si>
  <si>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</si>
  <si>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</si>
  <si>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</si>
  <si>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</si>
  <si>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</si>
  <si>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</si>
  <si>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</si>
  <si>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</si>
  <si>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</si>
  <si>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</si>
  <si>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</si>
  <si>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</si>
  <si>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</si>
  <si>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</si>
  <si>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</si>
  <si>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</si>
  <si>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</si>
  <si>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</si>
  <si>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</si>
  <si>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</si>
  <si>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</si>
  <si>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</si>
  <si>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</si>
  <si>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</si>
  <si>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</si>
  <si>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</si>
  <si>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</si>
  <si>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</si>
  <si>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</si>
  <si>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</si>
  <si>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</si>
  <si>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</si>
  <si>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</si>
  <si>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</si>
  <si>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</si>
  <si>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</si>
  <si>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</si>
  <si>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</si>
  <si>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</si>
  <si>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</si>
  <si>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</si>
  <si>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</si>
  <si>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</si>
  <si>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</si>
  <si>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</si>
  <si>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</si>
  <si>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</si>
  <si>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</si>
  <si>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</si>
  <si>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</si>
  <si>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</si>
  <si>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</si>
  <si>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</si>
  <si>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</si>
  <si>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</si>
  <si>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</si>
  <si>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</si>
  <si>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</si>
  <si>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</si>
  <si>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</si>
  <si>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</si>
  <si>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</si>
  <si>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</si>
  <si>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</si>
  <si>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</si>
  <si>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</si>
  <si>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</si>
  <si>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</si>
  <si>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</si>
  <si>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</si>
  <si>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</si>
  <si>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</si>
  <si>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</si>
  <si>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</si>
  <si>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</si>
  <si>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</si>
  <si>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</si>
  <si>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</si>
  <si>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</si>
  <si>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</si>
  <si>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</si>
  <si>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</si>
  <si>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</si>
  <si>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</si>
  <si>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</si>
  <si>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</si>
  <si>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</si>
  <si>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</si>
  <si>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</si>
  <si>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</si>
  <si>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</si>
  <si>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</si>
  <si>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</si>
  <si>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</si>
  <si>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</si>
  <si>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</si>
  <si>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</si>
  <si>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</si>
  <si>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</si>
  <si>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</si>
  <si>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</si>
  <si>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</si>
  <si>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</si>
  <si>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</si>
  <si>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</si>
  <si>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</si>
  <si>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</si>
  <si>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</si>
  <si>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</si>
  <si>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</si>
  <si>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</si>
  <si>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</si>
  <si>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</si>
  <si>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</si>
  <si>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</si>
  <si>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</si>
  <si>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</si>
  <si>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</si>
  <si>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</si>
  <si>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</si>
  <si>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</si>
  <si>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</si>
  <si>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</si>
  <si>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</si>
  <si>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</si>
  <si>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</si>
  <si>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</si>
  <si>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</si>
  <si>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</si>
  <si>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</si>
  <si>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</si>
  <si>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</si>
  <si>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</si>
  <si>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</si>
  <si>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</si>
  <si>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</si>
  <si>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</si>
  <si>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</si>
  <si>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</si>
  <si>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</si>
  <si>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</si>
  <si>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</si>
  <si>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</si>
  <si>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</si>
  <si>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</si>
  <si>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</si>
  <si>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</si>
  <si>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</si>
  <si>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</si>
  <si>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</si>
  <si>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</si>
  <si>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</si>
  <si>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</si>
  <si>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</si>
  <si>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</si>
  <si>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</si>
  <si>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</si>
  <si>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</si>
  <si>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</si>
  <si>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</si>
  <si>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</si>
  <si>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</si>
  <si>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</si>
  <si>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</si>
  <si>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</si>
  <si>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</si>
  <si>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</si>
  <si>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</si>
  <si>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</si>
  <si>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</si>
  <si>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</si>
  <si>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</si>
  <si>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</si>
  <si>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</si>
  <si>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</si>
  <si>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</si>
  <si>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</si>
  <si>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</si>
  <si>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</si>
  <si>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</si>
  <si>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</si>
  <si>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</si>
  <si>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</si>
  <si>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</si>
  <si>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</si>
  <si>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</si>
  <si>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</si>
  <si>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</si>
  <si>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</si>
  <si>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</si>
  <si>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</si>
  <si>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</si>
  <si>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</si>
  <si>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</si>
  <si>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</si>
  <si>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</si>
  <si>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</si>
  <si>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</si>
  <si>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</si>
  <si>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</si>
  <si>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</si>
  <si>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</si>
  <si>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</si>
  <si>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</si>
  <si>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</si>
  <si>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</si>
  <si>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</si>
  <si>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</si>
  <si>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</si>
  <si>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</si>
  <si>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</si>
  <si>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</si>
  <si>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</si>
  <si>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</si>
  <si>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</si>
  <si>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</si>
  <si>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</si>
  <si>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</si>
  <si>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</si>
  <si>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</si>
  <si>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</si>
  <si>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</si>
  <si>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</si>
  <si>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</si>
  <si>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</si>
  <si>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</si>
  <si>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</si>
  <si>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</si>
  <si>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</si>
  <si>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</si>
  <si>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</si>
  <si>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</si>
  <si>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</si>
  <si>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</si>
  <si>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</si>
  <si>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</si>
  <si>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</si>
  <si>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</si>
  <si>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</si>
  <si>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</si>
  <si>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</si>
  <si>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</si>
  <si>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</si>
  <si>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</si>
  <si>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</si>
  <si>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</si>
  <si>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</si>
  <si>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</si>
  <si>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</si>
  <si>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</si>
  <si>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</si>
  <si>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</si>
  <si>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</si>
  <si>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</si>
  <si>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</si>
  <si>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</si>
  <si>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</si>
  <si>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</si>
  <si>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</si>
  <si>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</si>
  <si>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</si>
  <si>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</si>
  <si>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</si>
  <si>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</si>
  <si>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</si>
  <si>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</si>
  <si>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</si>
  <si>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</si>
  <si>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</si>
  <si>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</si>
  <si>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</si>
  <si>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</si>
  <si>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</si>
  <si>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</si>
  <si>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</si>
  <si>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</si>
  <si>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</si>
  <si>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</si>
  <si>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</si>
  <si>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</si>
  <si>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</si>
  <si>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</si>
  <si>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</si>
  <si>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</si>
  <si>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</si>
  <si>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</si>
  <si>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</si>
  <si>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</si>
  <si>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</si>
  <si>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</si>
  <si>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</si>
  <si>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</si>
  <si>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</si>
  <si>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</si>
  <si>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</si>
  <si>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</si>
  <si>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</si>
  <si>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</si>
  <si>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</si>
  <si>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</si>
  <si>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</si>
  <si>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</si>
  <si>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</si>
  <si>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</si>
  <si>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</si>
  <si>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</si>
  <si>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</si>
  <si>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</si>
  <si>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</si>
  <si>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</si>
  <si>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</si>
  <si>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</si>
  <si>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</si>
  <si>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</si>
  <si>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</si>
  <si>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</si>
  <si>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</si>
  <si>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</si>
  <si>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</si>
  <si>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</si>
  <si>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</si>
  <si>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</si>
  <si>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</si>
  <si>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</si>
  <si>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</si>
  <si>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</si>
  <si>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</si>
  <si>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</si>
  <si>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</si>
  <si>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</si>
  <si>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</si>
  <si>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</si>
  <si>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</si>
  <si>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</si>
  <si>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</si>
  <si>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</si>
  <si>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</si>
  <si>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</si>
  <si>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</si>
  <si>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</si>
  <si>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</si>
  <si>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</si>
  <si>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</si>
  <si>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</si>
  <si>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</si>
  <si>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</si>
  <si>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</si>
  <si>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</si>
  <si>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</si>
  <si>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</si>
  <si>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</si>
  <si>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</si>
  <si>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</si>
  <si>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</si>
  <si>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</si>
  <si>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</si>
  <si>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</si>
  <si>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</si>
  <si>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</si>
  <si>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</si>
  <si>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</si>
  <si>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</si>
  <si>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</si>
  <si>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</si>
  <si>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</si>
  <si>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</si>
  <si>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</si>
  <si>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</si>
  <si>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</si>
  <si>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</si>
  <si>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</si>
  <si>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</si>
  <si>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</si>
  <si>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</si>
  <si>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</si>
  <si>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</si>
  <si>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</si>
  <si>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</si>
  <si>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</si>
  <si>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</si>
  <si>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</si>
  <si>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</si>
  <si>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</si>
  <si>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</si>
  <si>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</si>
  <si>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</si>
  <si>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</si>
  <si>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</si>
  <si>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</si>
  <si>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</si>
  <si>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</si>
  <si>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</si>
  <si>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</si>
  <si>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</si>
  <si>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</si>
  <si>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</si>
  <si>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</si>
  <si>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</si>
  <si>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</si>
  <si>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</si>
  <si>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</si>
  <si>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</si>
  <si>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</si>
  <si>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</si>
  <si>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</si>
  <si>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</si>
  <si>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</si>
  <si>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</si>
  <si>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</si>
  <si>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</si>
  <si>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</si>
  <si>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</si>
  <si>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</si>
  <si>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</si>
  <si>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</si>
  <si>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</si>
  <si>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</si>
  <si>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</si>
  <si>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</si>
  <si>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</si>
  <si>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</si>
  <si>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</si>
  <si>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</si>
  <si>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</si>
  <si>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</si>
  <si>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</si>
  <si>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</si>
  <si>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</si>
  <si>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</si>
  <si>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</si>
  <si>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</si>
  <si>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</si>
  <si>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</si>
  <si>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</si>
  <si>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</si>
  <si>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</si>
  <si>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</si>
  <si>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</si>
  <si>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</si>
  <si>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</si>
  <si>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</si>
  <si>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</si>
  <si>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</si>
  <si>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</si>
  <si>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</si>
  <si>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</si>
  <si>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</si>
  <si>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</si>
  <si>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</si>
  <si>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</si>
  <si>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</si>
  <si>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</si>
  <si>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</si>
  <si>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</si>
  <si>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</si>
  <si>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</si>
  <si>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</si>
  <si>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</si>
  <si>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</si>
  <si>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</si>
  <si>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</si>
  <si>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</si>
  <si>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</si>
  <si>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</si>
  <si>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</si>
  <si>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</si>
  <si>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</si>
  <si>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</si>
  <si>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</si>
  <si>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</si>
  <si>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</si>
  <si>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</si>
  <si>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</si>
  <si>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</si>
  <si>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</si>
  <si>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</si>
  <si>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</si>
  <si>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</si>
  <si>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</si>
  <si>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</si>
  <si>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</si>
  <si>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</si>
  <si>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</si>
  <si>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</si>
  <si>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</si>
  <si>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</si>
  <si>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</si>
  <si>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</si>
  <si>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</si>
  <si>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</si>
  <si>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</si>
  <si>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</si>
  <si>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</si>
  <si>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</si>
  <si>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</si>
  <si>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</si>
  <si>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</si>
  <si>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</si>
  <si>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</si>
  <si>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</si>
  <si>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</si>
  <si>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</si>
  <si>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</si>
  <si>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</si>
  <si>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</si>
  <si>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</si>
  <si>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</si>
  <si>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</si>
  <si>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</si>
  <si>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</si>
  <si>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</si>
  <si>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</si>
  <si>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</si>
  <si>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</si>
  <si>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</si>
  <si>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</si>
  <si>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</si>
  <si>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</si>
  <si>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</si>
  <si>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</si>
  <si>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</si>
  <si>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</si>
  <si>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</si>
  <si>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</si>
  <si>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</si>
  <si>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</si>
  <si>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</si>
  <si>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</si>
  <si>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</si>
  <si>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</si>
  <si>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</si>
  <si>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</si>
  <si>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</si>
  <si>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</si>
  <si>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</si>
  <si>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</si>
  <si>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</si>
  <si>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</si>
  <si>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</si>
  <si>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</si>
  <si>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</si>
  <si>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</si>
  <si>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</si>
  <si>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</si>
  <si>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</si>
  <si>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</si>
  <si>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</si>
  <si>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</si>
  <si>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</si>
  <si>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</si>
  <si>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</si>
  <si>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</si>
  <si>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</si>
  <si>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</si>
  <si>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</si>
  <si>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</si>
  <si>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</si>
  <si>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</si>
  <si>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</si>
  <si>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</si>
  <si>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</si>
  <si>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</si>
  <si>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</si>
  <si>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</si>
  <si>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</si>
  <si>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</si>
  <si>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</si>
  <si>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</si>
  <si>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</si>
  <si>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</si>
  <si>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</si>
  <si>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</si>
  <si>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</si>
  <si>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</si>
  <si>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</si>
  <si>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</si>
  <si>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</si>
  <si>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</si>
  <si>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</si>
  <si>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</si>
  <si>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</si>
  <si>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</si>
  <si>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</si>
  <si>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</si>
  <si>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</si>
  <si>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</si>
  <si>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</si>
  <si>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</si>
  <si>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</si>
  <si>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</si>
  <si>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</si>
  <si>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</si>
  <si>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</si>
  <si>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</si>
  <si>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</si>
  <si>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</si>
  <si>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</si>
  <si>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</si>
  <si>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</si>
  <si>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</si>
  <si>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</si>
  <si>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</si>
  <si>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</si>
  <si>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</si>
  <si>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</si>
  <si>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</si>
  <si>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</si>
  <si>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</si>
  <si>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</si>
  <si>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</si>
  <si>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</si>
  <si>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</si>
  <si>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</si>
  <si>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</si>
  <si>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</si>
  <si>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</si>
  <si>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</si>
  <si>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</si>
  <si>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</si>
  <si>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</si>
  <si>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</si>
  <si>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</si>
  <si>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</si>
  <si>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</si>
  <si>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</si>
  <si>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</si>
  <si>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</si>
  <si>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</si>
  <si>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</si>
  <si>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</si>
  <si>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</si>
  <si>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</si>
  <si>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</si>
  <si>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</si>
  <si>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</si>
  <si>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</si>
  <si>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</si>
  <si>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</si>
  <si>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</si>
  <si>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</si>
  <si>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</si>
  <si>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</si>
  <si>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</si>
  <si>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</si>
  <si>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</si>
  <si>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</si>
  <si>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</si>
  <si>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</si>
  <si>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</si>
  <si>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</si>
  <si>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</si>
  <si>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</si>
  <si>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</si>
  <si>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</si>
  <si>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</si>
  <si>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</si>
  <si>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</si>
  <si>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</si>
  <si>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</si>
  <si>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</si>
  <si>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</si>
  <si>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</si>
  <si>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</si>
  <si>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</si>
  <si>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</si>
  <si>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</si>
  <si>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</si>
  <si>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</si>
  <si>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</si>
  <si>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</si>
  <si>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</si>
  <si>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</si>
  <si>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</si>
  <si>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</si>
  <si>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</si>
  <si>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</si>
  <si>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</si>
  <si>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</si>
  <si>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</si>
  <si>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</si>
  <si>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</si>
  <si>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</si>
  <si>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</si>
  <si>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</si>
  <si>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</si>
  <si>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</si>
  <si>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</si>
  <si>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</si>
  <si>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</si>
  <si>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</si>
  <si>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</si>
  <si>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</si>
  <si>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</si>
  <si>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</si>
  <si>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</si>
  <si>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</si>
  <si>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</si>
  <si>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</si>
  <si>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</si>
  <si>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</si>
  <si>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</si>
  <si>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</si>
  <si>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</si>
  <si>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</si>
  <si>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</si>
  <si>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</si>
  <si>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</si>
  <si>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</si>
  <si>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</si>
  <si>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</si>
  <si>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</si>
  <si>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</si>
  <si>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</si>
  <si>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</si>
  <si>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</si>
  <si>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</si>
  <si>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</si>
  <si>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</si>
  <si>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</si>
  <si>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</si>
  <si>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</si>
  <si>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</si>
  <si>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</si>
  <si>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</si>
  <si>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</si>
  <si>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</si>
  <si>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</si>
  <si>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</si>
  <si>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</si>
  <si>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</si>
  <si>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</si>
  <si>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</si>
  <si>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</si>
  <si>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</si>
  <si>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</si>
  <si>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</si>
  <si>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</si>
  <si>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</si>
  <si>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</si>
  <si>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</si>
  <si>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</si>
  <si>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</si>
  <si>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</si>
  <si>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</si>
  <si>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</si>
  <si>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</si>
  <si>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</si>
  <si>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</si>
  <si>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</si>
  <si>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</si>
  <si>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</si>
  <si>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</si>
  <si>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</si>
  <si>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</si>
  <si>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</si>
  <si>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</si>
  <si>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</si>
  <si>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</si>
  <si>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</si>
  <si>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</si>
  <si>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</si>
  <si>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</si>
  <si>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</si>
  <si>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</si>
  <si>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</si>
  <si>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</si>
  <si>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</si>
  <si>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</si>
  <si>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</si>
  <si>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</si>
  <si>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</si>
  <si>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</si>
  <si>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</si>
  <si>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</si>
  <si>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</si>
  <si>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</si>
  <si>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</si>
  <si>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</si>
  <si>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</si>
  <si>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</si>
  <si>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</si>
  <si>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</si>
  <si>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</si>
  <si>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</si>
  <si>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</si>
  <si>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</si>
  <si>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</si>
  <si>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</si>
  <si>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</si>
  <si>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</si>
  <si>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</si>
  <si>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</si>
  <si>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</si>
  <si>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</si>
  <si>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</si>
  <si>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</si>
  <si>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</si>
  <si>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</si>
  <si>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</si>
  <si>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</si>
  <si>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</si>
  <si>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</si>
  <si>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</si>
  <si>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</si>
  <si>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</si>
  <si>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</si>
  <si>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</si>
  <si>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</si>
  <si>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</si>
  <si>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</si>
  <si>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</si>
  <si>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</si>
  <si>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</si>
  <si>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</si>
  <si>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</si>
  <si>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</si>
  <si>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</si>
  <si>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</si>
  <si>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</si>
  <si>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</si>
  <si>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</si>
  <si>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</si>
  <si>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</si>
  <si>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</si>
  <si>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</si>
  <si>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</si>
  <si>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</si>
  <si>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</si>
  <si>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</si>
  <si>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</si>
  <si>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</si>
  <si>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</si>
  <si>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</si>
  <si>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</si>
  <si>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</si>
  <si>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</si>
  <si>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</si>
  <si>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</si>
  <si>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</si>
  <si>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</si>
  <si>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</si>
  <si>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</si>
  <si>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</si>
  <si>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</si>
  <si>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</si>
  <si>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</si>
  <si>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</si>
  <si>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</si>
  <si>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</si>
  <si>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</si>
  <si>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</si>
  <si>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</si>
  <si>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</si>
  <si>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</si>
  <si>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</si>
  <si>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</si>
  <si>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</si>
  <si>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</si>
  <si>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</si>
  <si>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</si>
  <si>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</si>
  <si>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</si>
  <si>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</si>
  <si>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</si>
  <si>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</si>
  <si>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</si>
  <si>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</si>
  <si>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</si>
  <si>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</si>
  <si>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</si>
  <si>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</si>
  <si>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</si>
  <si>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</si>
  <si>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</si>
  <si>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</si>
  <si>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</si>
  <si>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</si>
  <si>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</si>
  <si>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</si>
  <si>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</si>
  <si>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</si>
  <si>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</si>
  <si>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</si>
  <si>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</si>
  <si>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</si>
  <si>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</si>
  <si>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</si>
  <si>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</si>
  <si>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</si>
  <si>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</si>
  <si>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</si>
  <si>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</si>
  <si>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</si>
  <si>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</si>
  <si>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</si>
  <si>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</si>
  <si>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</si>
  <si>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</si>
  <si>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</si>
  <si>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</si>
  <si>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</si>
  <si>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</si>
  <si>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</si>
  <si>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</si>
  <si>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</si>
  <si>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</si>
  <si>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</si>
  <si>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</si>
  <si>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</si>
  <si>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</si>
  <si>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</si>
  <si>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</si>
  <si>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</si>
  <si>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</si>
  <si>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</si>
  <si>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</si>
  <si>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</si>
  <si>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</si>
  <si>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</si>
  <si>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</si>
  <si>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</si>
  <si>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</si>
  <si>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</si>
  <si>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</si>
  <si>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</si>
  <si>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</si>
  <si>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</si>
  <si>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</si>
  <si>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</si>
  <si>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</si>
  <si>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</si>
  <si>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</si>
  <si>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</si>
  <si>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</si>
  <si>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</si>
  <si>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</si>
  <si>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</si>
  <si>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</si>
  <si>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</si>
  <si>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</si>
  <si>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</si>
  <si>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</si>
  <si>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</si>
  <si>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</si>
  <si>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</si>
  <si>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</si>
  <si>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</si>
  <si>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</si>
  <si>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</si>
  <si>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</si>
  <si>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</si>
  <si>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</si>
  <si>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</si>
  <si>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</si>
  <si>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</si>
  <si>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</si>
  <si>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</si>
  <si>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</si>
  <si>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</si>
  <si>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</si>
  <si>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</si>
  <si>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</si>
  <si>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</si>
  <si>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</si>
  <si>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</si>
  <si>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</si>
  <si>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</si>
  <si>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</si>
  <si>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</si>
  <si>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</si>
  <si>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</si>
  <si>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</si>
  <si>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</si>
  <si>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</si>
  <si>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</si>
  <si>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</si>
  <si>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</si>
  <si>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</si>
  <si>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</si>
  <si>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</si>
  <si>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</si>
  <si>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</si>
  <si>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</si>
  <si>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</si>
  <si>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</si>
  <si>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</si>
  <si>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</si>
  <si>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</si>
  <si>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</si>
  <si>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</si>
  <si>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</si>
  <si>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</si>
  <si>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</si>
  <si>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</si>
  <si>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</si>
  <si>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</si>
  <si>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</si>
  <si>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</si>
  <si>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</si>
  <si>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</si>
  <si>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</si>
  <si>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</si>
  <si>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</si>
  <si>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</si>
  <si>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</si>
  <si>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</si>
  <si>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</si>
  <si>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</si>
  <si>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</si>
  <si>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</si>
  <si>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</si>
  <si>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</si>
  <si>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</si>
  <si>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</si>
  <si>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</si>
  <si>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</si>
  <si>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</si>
  <si>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</si>
  <si>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</si>
  <si>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</si>
  <si>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</si>
  <si>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</si>
  <si>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</si>
  <si>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</si>
  <si>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</si>
  <si>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</si>
  <si>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</si>
  <si>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</si>
  <si>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</si>
  <si>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</si>
  <si>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</si>
  <si>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</si>
  <si>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</si>
  <si>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</si>
  <si>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</si>
  <si>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</si>
  <si>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</si>
  <si>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</si>
  <si>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</si>
  <si>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</si>
  <si>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</si>
  <si>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</si>
  <si>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</si>
  <si>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</si>
  <si>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</si>
  <si>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</si>
  <si>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</si>
  <si>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</si>
  <si>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</si>
  <si>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</si>
  <si>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</si>
  <si>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</si>
  <si>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</si>
  <si>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</si>
  <si>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</si>
  <si>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</si>
  <si>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</si>
  <si>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</si>
  <si>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</si>
  <si>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</si>
  <si>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</si>
  <si>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</si>
  <si>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</si>
  <si>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</si>
  <si>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</si>
  <si>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</si>
  <si>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</si>
  <si>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</si>
  <si>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</si>
  <si>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</si>
  <si>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</si>
  <si>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</si>
  <si>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</si>
  <si>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</si>
  <si>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</si>
  <si>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</si>
  <si>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</si>
  <si>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</si>
  <si>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</si>
  <si>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</si>
  <si>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</si>
  <si>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</si>
  <si>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</si>
  <si>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</si>
  <si>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</si>
  <si>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</si>
  <si>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</si>
  <si>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</si>
  <si>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</si>
  <si>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</si>
  <si>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</si>
  <si>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</si>
  <si>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</si>
  <si>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</si>
  <si>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</si>
  <si>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</si>
  <si>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</si>
  <si>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</si>
  <si>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</si>
  <si>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</si>
  <si>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</si>
  <si>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</si>
  <si>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</si>
  <si>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</si>
  <si>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</si>
  <si>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</si>
  <si>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</si>
  <si>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</si>
  <si>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</si>
  <si>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</si>
  <si>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</si>
  <si>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</si>
  <si>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</si>
  <si>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</si>
  <si>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</si>
  <si>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</si>
  <si>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</si>
  <si>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</si>
  <si>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</si>
  <si>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</si>
  <si>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</si>
  <si>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</si>
  <si>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</si>
  <si>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</si>
  <si>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</si>
  <si>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</si>
  <si>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</si>
  <si>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</si>
  <si>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</si>
  <si>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</si>
  <si>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</si>
  <si>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</si>
  <si>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</si>
  <si>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</si>
  <si>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</si>
  <si>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</si>
  <si>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</si>
  <si>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</si>
  <si>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</si>
  <si>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</si>
  <si>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</si>
  <si>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</si>
  <si>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</si>
  <si>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</si>
  <si>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</si>
  <si>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</si>
  <si>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</si>
  <si>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</si>
  <si>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</si>
  <si>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</si>
  <si>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</si>
  <si>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</si>
  <si>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</si>
  <si>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</si>
  <si>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</si>
  <si>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</si>
  <si>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</si>
  <si>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</si>
  <si>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</si>
  <si>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</si>
  <si>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</si>
  <si>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</si>
  <si>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</si>
  <si>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</si>
  <si>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</si>
  <si>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</si>
  <si>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</si>
  <si>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</si>
  <si>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</si>
  <si>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</si>
  <si>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</si>
  <si>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</si>
  <si>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</si>
  <si>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</si>
  <si>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</si>
  <si>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</si>
  <si>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</si>
  <si>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</si>
  <si>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</si>
  <si>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</si>
  <si>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</si>
  <si>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</si>
  <si>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</si>
  <si>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</si>
  <si>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</si>
  <si>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</si>
  <si>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</si>
  <si>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</si>
  <si>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</si>
  <si>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</si>
  <si>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</si>
  <si>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</si>
  <si>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</si>
  <si>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</si>
  <si>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</si>
  <si>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</si>
  <si>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</si>
  <si>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</si>
  <si>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</si>
  <si>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</si>
  <si>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</si>
  <si>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</si>
  <si>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</si>
  <si>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</si>
  <si>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</si>
  <si>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</si>
  <si>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</si>
  <si>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</si>
  <si>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</si>
  <si>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</si>
  <si>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</si>
  <si>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</si>
  <si>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</si>
  <si>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</si>
  <si>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</si>
  <si>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</si>
  <si>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</si>
  <si>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</si>
  <si>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</si>
  <si>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</si>
  <si>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</si>
  <si>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</si>
  <si>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</si>
  <si>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</si>
  <si>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</si>
  <si>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</si>
  <si>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</si>
  <si>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</si>
  <si>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</si>
  <si>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</si>
  <si>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</si>
  <si>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</si>
  <si>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</si>
  <si>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</si>
  <si>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</si>
  <si>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</si>
  <si>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</si>
  <si>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</si>
  <si>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</si>
  <si>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</si>
  <si>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</si>
  <si>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</si>
  <si>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</si>
  <si>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</si>
  <si>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</si>
  <si>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</si>
  <si>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</si>
  <si>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</si>
  <si>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</si>
  <si>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</si>
  <si>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</si>
  <si>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</si>
  <si>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</si>
  <si>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</si>
  <si>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</si>
  <si>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</si>
  <si>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</si>
  <si>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</si>
  <si>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</si>
  <si>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</si>
  <si>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</si>
  <si>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</si>
  <si>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</si>
  <si>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</si>
  <si>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</si>
  <si>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</si>
  <si>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</si>
  <si>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</si>
  <si>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</si>
  <si>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</si>
  <si>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</si>
  <si>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</si>
  <si>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</si>
  <si>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</si>
  <si>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</si>
  <si>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</si>
  <si>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</si>
  <si>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</si>
  <si>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</si>
  <si>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</si>
  <si>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</si>
  <si>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</si>
  <si>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</si>
  <si>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</si>
  <si>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</si>
  <si>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</si>
  <si>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</si>
  <si>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</si>
  <si>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</si>
  <si>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</si>
  <si>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</si>
  <si>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</si>
  <si>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</si>
  <si>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</si>
  <si>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</si>
  <si>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</si>
  <si>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</si>
  <si>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</si>
  <si>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</si>
  <si>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</si>
  <si>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</si>
  <si>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</si>
  <si>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</si>
  <si>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</si>
  <si>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</si>
  <si>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</si>
  <si>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</si>
  <si>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</si>
  <si>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</si>
  <si>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</si>
  <si>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</si>
  <si>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</si>
  <si>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</si>
  <si>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</si>
  <si>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</si>
  <si>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</si>
  <si>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</si>
  <si>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</si>
  <si>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</si>
  <si>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</si>
  <si>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</si>
  <si>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</si>
  <si>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</si>
  <si>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</si>
  <si>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</si>
  <si>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</si>
  <si>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</si>
  <si>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</si>
  <si>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</si>
  <si>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</si>
  <si>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</si>
  <si>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</si>
  <si>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</si>
  <si>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</si>
  <si>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</si>
  <si>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</si>
  <si>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</si>
  <si>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</si>
  <si>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</si>
  <si>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</si>
  <si>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</si>
  <si>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</si>
  <si>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</si>
  <si>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</si>
  <si>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</si>
  <si>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</si>
  <si>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</si>
  <si>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</si>
  <si>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</si>
  <si>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</si>
  <si>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</si>
  <si>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</si>
  <si>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</si>
  <si>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</si>
  <si>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</si>
  <si>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</si>
  <si>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</si>
  <si>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</si>
  <si>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</si>
  <si>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</si>
  <si>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</si>
  <si>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</si>
  <si>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</si>
  <si>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</si>
  <si>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</si>
  <si>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</si>
  <si>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</si>
  <si>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</si>
  <si>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</si>
  <si>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</si>
  <si>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</si>
  <si>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</si>
  <si>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</si>
  <si>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</si>
  <si>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</si>
  <si>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</si>
  <si>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</si>
  <si>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</si>
  <si>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</si>
  <si>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</si>
  <si>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</si>
  <si>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</si>
  <si>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</si>
  <si>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</si>
  <si>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</si>
  <si>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</si>
  <si>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</si>
  <si>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</si>
  <si>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</si>
  <si>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</si>
  <si>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</si>
  <si>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</si>
  <si>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</si>
  <si>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</si>
  <si>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</si>
  <si>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</si>
  <si>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</si>
  <si>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</si>
  <si>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</si>
  <si>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</si>
  <si>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</si>
  <si>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</si>
  <si>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</si>
  <si>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</si>
  <si>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</si>
  <si>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</si>
  <si>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</si>
  <si>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</si>
  <si>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</si>
  <si>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</si>
  <si>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</si>
  <si>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</si>
  <si>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</si>
  <si>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</si>
  <si>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</si>
  <si>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</si>
  <si>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</si>
  <si>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</si>
  <si>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</si>
  <si>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</si>
  <si>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</si>
  <si>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</si>
  <si>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</si>
  <si>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</si>
  <si>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</si>
  <si>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</si>
  <si>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</si>
  <si>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</si>
  <si>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</si>
  <si>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</si>
  <si>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</si>
  <si>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</si>
  <si>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</si>
  <si>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</si>
  <si>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</si>
  <si>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</si>
  <si>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</si>
  <si>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</si>
  <si>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</si>
  <si>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</si>
  <si>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</si>
  <si>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</si>
  <si>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</si>
  <si>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</si>
  <si>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</si>
  <si>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</si>
  <si>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</si>
  <si>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</si>
  <si>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</si>
  <si>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</si>
  <si>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</si>
  <si>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</si>
  <si>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</si>
  <si>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</si>
  <si>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</si>
  <si>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</si>
  <si>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</si>
  <si>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</si>
  <si>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</si>
  <si>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</si>
  <si>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</si>
  <si>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</si>
  <si>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</si>
  <si>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</si>
  <si>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</si>
  <si>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</si>
  <si>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</si>
  <si>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</si>
  <si>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</si>
  <si>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</si>
  <si>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</si>
  <si>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</si>
  <si>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</si>
  <si>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</si>
  <si>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</si>
  <si>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</si>
  <si>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</si>
  <si>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</si>
  <si>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</si>
  <si>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</si>
  <si>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</si>
  <si>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</si>
  <si>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</si>
  <si>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</si>
  <si>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</si>
  <si>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</si>
  <si>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</si>
  <si>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</si>
  <si>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</si>
  <si>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</si>
  <si>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</si>
  <si>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</si>
  <si>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</si>
  <si>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</si>
  <si>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</si>
  <si>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</si>
  <si>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</si>
  <si>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</si>
  <si>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</si>
  <si>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</si>
  <si>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</si>
  <si>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</si>
  <si>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</si>
  <si>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</si>
  <si>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</si>
  <si>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</si>
  <si>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</si>
  <si>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</si>
  <si>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</si>
  <si>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</si>
  <si>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</si>
  <si>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</si>
  <si>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</si>
  <si>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</si>
  <si>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</si>
  <si>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</si>
  <si>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</si>
  <si>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</si>
  <si>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</si>
  <si>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</si>
  <si>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</si>
  <si>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</si>
  <si>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</si>
  <si>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</si>
  <si>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</si>
  <si>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</si>
  <si>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</si>
  <si>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</si>
  <si>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</si>
  <si>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</si>
  <si>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</si>
  <si>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</si>
  <si>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</si>
  <si>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</si>
  <si>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</si>
  <si>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</si>
  <si>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</si>
  <si>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</si>
  <si>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</si>
  <si>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</si>
  <si>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</si>
  <si>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</si>
  <si>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</si>
  <si>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</si>
  <si>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</si>
  <si>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</si>
  <si>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</si>
  <si>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</si>
  <si>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</si>
  <si>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</si>
  <si>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</si>
  <si>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</si>
  <si>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</si>
  <si>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</si>
  <si>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</si>
  <si>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</si>
  <si>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</si>
  <si>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</si>
  <si>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</si>
  <si>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</si>
  <si>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</si>
  <si>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</si>
  <si>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</si>
  <si>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</si>
  <si>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</si>
  <si>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</si>
  <si>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</si>
  <si>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</si>
  <si>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</si>
  <si>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</si>
  <si>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</si>
  <si>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</si>
  <si>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</si>
  <si>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</si>
  <si>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</si>
  <si>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</si>
  <si>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</si>
  <si>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</si>
  <si>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</si>
  <si>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</si>
  <si>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</si>
  <si>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</si>
  <si>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</si>
  <si>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</si>
  <si>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</si>
  <si>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</si>
  <si>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</si>
  <si>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</si>
  <si>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</si>
  <si>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</si>
  <si>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</si>
  <si>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</si>
  <si>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</si>
  <si>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</si>
  <si>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</si>
  <si>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</si>
  <si>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</si>
  <si>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</si>
  <si>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</si>
  <si>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</si>
  <si>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</si>
  <si>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</si>
  <si>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</si>
  <si>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</si>
  <si>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</si>
  <si>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</si>
  <si>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</si>
  <si>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</si>
  <si>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</si>
  <si>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</si>
  <si>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</si>
  <si>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</si>
  <si>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</si>
  <si>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</si>
  <si>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</si>
  <si>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</si>
  <si>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</si>
  <si>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</si>
  <si>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</si>
  <si>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</si>
  <si>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</si>
  <si>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</si>
  <si>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</si>
  <si>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</si>
  <si>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</si>
  <si>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</si>
  <si>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</si>
  <si>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</si>
  <si>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</si>
  <si>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</si>
  <si>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</si>
  <si>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</si>
  <si>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</si>
  <si>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</si>
  <si>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</si>
  <si>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</si>
  <si>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</si>
  <si>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</si>
  <si>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</si>
  <si>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</si>
  <si>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</si>
  <si>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</si>
  <si>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</si>
  <si>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</si>
  <si>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</si>
  <si>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</si>
  <si>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</si>
  <si>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</si>
  <si>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</si>
  <si>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</si>
  <si>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</si>
  <si>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</si>
  <si>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</si>
  <si>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</si>
  <si>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</si>
  <si>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</si>
  <si>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</si>
  <si>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</si>
  <si>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</si>
  <si>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</si>
  <si>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</si>
  <si>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</si>
  <si>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</si>
  <si>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</si>
  <si>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</si>
  <si>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</si>
  <si>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</si>
  <si>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</si>
  <si>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</si>
  <si>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</si>
  <si>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</si>
  <si>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</si>
  <si>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</si>
  <si>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</si>
  <si>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</si>
  <si>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</si>
  <si>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</si>
  <si>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</si>
  <si>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</si>
  <si>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</si>
  <si>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</si>
  <si>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</si>
  <si>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</si>
  <si>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</si>
  <si>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</si>
  <si>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</si>
  <si>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</si>
  <si>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</si>
  <si>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</si>
  <si>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</si>
  <si>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</si>
  <si>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</si>
  <si>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</si>
  <si>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</si>
  <si>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</si>
  <si>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</si>
  <si>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</si>
  <si>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</si>
  <si>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</si>
  <si>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</si>
  <si>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</si>
  <si>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</si>
  <si>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</si>
  <si>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</si>
  <si>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</si>
  <si>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</si>
  <si>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</si>
  <si>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</si>
  <si>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</si>
  <si>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</si>
  <si>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</si>
  <si>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</si>
  <si>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</si>
  <si>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</si>
  <si>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</si>
  <si>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</si>
  <si>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</si>
  <si>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</si>
  <si>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</si>
  <si>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</si>
  <si>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</si>
  <si>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</si>
  <si>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</si>
  <si>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</si>
  <si>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</si>
  <si>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</si>
  <si>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</si>
  <si>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</si>
  <si>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</si>
  <si>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</si>
  <si>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</si>
  <si>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</si>
  <si>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</si>
  <si>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</si>
  <si>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</si>
  <si>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</si>
  <si>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</si>
  <si>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</si>
  <si>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</si>
  <si>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</si>
  <si>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</si>
  <si>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</si>
  <si>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</si>
  <si>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</si>
  <si>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</si>
  <si>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</si>
  <si>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</si>
  <si>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</si>
  <si>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</si>
  <si>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</si>
  <si>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</si>
  <si>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</si>
  <si>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</si>
  <si>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</si>
  <si>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</si>
  <si>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</si>
  <si>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</si>
  <si>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</si>
  <si>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</si>
  <si>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</si>
  <si>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</si>
  <si>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</si>
  <si>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</si>
  <si>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</si>
  <si>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</si>
  <si>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</si>
  <si>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</si>
  <si>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</si>
  <si>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</si>
  <si>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</si>
  <si>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</si>
  <si>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</si>
  <si>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</si>
  <si>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</si>
  <si>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</si>
  <si>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</si>
  <si>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</si>
  <si>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</si>
  <si>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</si>
  <si>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</si>
  <si>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</si>
  <si>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</si>
  <si>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</si>
  <si>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</si>
  <si>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</si>
  <si>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</si>
  <si>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</si>
  <si>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</si>
  <si>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</si>
  <si>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</si>
  <si>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</si>
  <si>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</si>
  <si>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</si>
  <si>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</si>
  <si>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</si>
  <si>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</si>
  <si>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</si>
  <si>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</si>
  <si>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</si>
  <si>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</si>
  <si>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</si>
  <si>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</si>
  <si>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</si>
  <si>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</si>
  <si>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</si>
  <si>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</si>
  <si>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</si>
  <si>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</si>
  <si>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</si>
  <si>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</si>
  <si>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</si>
  <si>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</si>
  <si>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</si>
  <si>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</si>
  <si>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</si>
  <si>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</si>
  <si>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</si>
  <si>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</si>
  <si>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</si>
  <si>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</si>
  <si>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</si>
  <si>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</si>
  <si>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</si>
  <si>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</si>
  <si>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</si>
  <si>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</si>
  <si>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</si>
  <si>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</si>
  <si>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</si>
  <si>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</si>
  <si>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</si>
  <si>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</si>
  <si>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</si>
  <si>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</si>
  <si>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</si>
  <si>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</si>
  <si>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</si>
  <si>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</si>
  <si>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</si>
  <si>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</si>
  <si>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</si>
  <si>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</si>
  <si>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</si>
  <si>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</si>
  <si>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</si>
  <si>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</si>
  <si>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</si>
  <si>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</si>
  <si>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</si>
  <si>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</si>
  <si>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</si>
  <si>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</si>
  <si>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</si>
  <si>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</si>
  <si>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</si>
  <si>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</si>
  <si>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</si>
  <si>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</si>
  <si>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</si>
  <si>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</si>
  <si>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</si>
  <si>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</si>
  <si>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</si>
  <si>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</si>
  <si>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</si>
  <si>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</si>
  <si>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</si>
  <si>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</si>
  <si>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</si>
  <si>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</si>
  <si>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</si>
  <si>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</si>
  <si>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</si>
  <si>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</si>
  <si>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</si>
  <si>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</si>
  <si>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</si>
  <si>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</si>
  <si>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</si>
  <si>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</si>
  <si>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</si>
  <si>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</si>
  <si>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</si>
  <si>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</si>
  <si>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</si>
  <si>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</si>
  <si>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</si>
  <si>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</si>
  <si>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</si>
  <si>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</si>
  <si>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</si>
  <si>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</si>
  <si>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</si>
  <si>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</si>
  <si>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</si>
  <si>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</si>
  <si>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</si>
  <si>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</si>
  <si>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</si>
  <si>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</si>
  <si>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</si>
  <si>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</si>
  <si>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</si>
  <si>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</si>
  <si>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</si>
  <si>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</si>
  <si>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</si>
  <si>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</si>
  <si>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</si>
  <si>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</si>
  <si>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</si>
  <si>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</si>
  <si>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</si>
  <si>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</si>
  <si>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</si>
  <si>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</si>
  <si>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</si>
  <si>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</si>
  <si>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</si>
  <si>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</si>
  <si>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</si>
  <si>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</si>
  <si>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</si>
  <si>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</si>
  <si>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</si>
  <si>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</si>
  <si>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</si>
  <si>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</si>
  <si>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</si>
  <si>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</si>
  <si>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</si>
  <si>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</si>
  <si>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</si>
  <si>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</si>
  <si>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</si>
  <si>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</si>
  <si>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</si>
  <si>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</si>
  <si>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</si>
  <si>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</si>
  <si>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</si>
  <si>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</si>
  <si>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</si>
  <si>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</si>
  <si>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</si>
  <si>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</si>
  <si>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</si>
  <si>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</si>
  <si>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</si>
  <si>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</si>
  <si>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</si>
  <si>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</si>
  <si>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</si>
  <si>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</si>
  <si>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</si>
  <si>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</si>
  <si>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</si>
  <si>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</si>
  <si>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</si>
  <si>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</si>
  <si>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</si>
  <si>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</si>
  <si>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</si>
  <si>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</si>
  <si>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</si>
  <si>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</si>
  <si>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</si>
  <si>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</si>
  <si>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</si>
  <si>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</si>
  <si>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</si>
  <si>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</si>
  <si>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</si>
  <si>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</si>
  <si>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</si>
  <si>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</si>
  <si>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</si>
  <si>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</si>
  <si>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</si>
  <si>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</si>
  <si>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</si>
  <si>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</si>
  <si>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</si>
  <si>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</si>
  <si>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</si>
  <si>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</si>
  <si>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</si>
  <si>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</si>
  <si>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</si>
  <si>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</si>
  <si>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</si>
  <si>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</si>
  <si>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</si>
  <si>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</si>
  <si>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</si>
  <si>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</si>
  <si>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</si>
  <si>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</si>
  <si>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</si>
  <si>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</si>
  <si>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</si>
  <si>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</si>
  <si>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</si>
  <si>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</si>
  <si>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</si>
  <si>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</si>
  <si>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</si>
  <si>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</si>
  <si>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</si>
  <si>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</si>
  <si>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</si>
  <si>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</si>
  <si>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</si>
  <si>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</si>
  <si>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</si>
  <si>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</si>
  <si>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</si>
  <si>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</si>
  <si>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</si>
  <si>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</si>
  <si>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</si>
  <si>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</si>
  <si>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</si>
  <si>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</si>
  <si>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</si>
  <si>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</si>
  <si>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</si>
  <si>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</si>
  <si>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</si>
  <si>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</si>
  <si>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</si>
  <si>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</si>
  <si>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</si>
  <si>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</si>
  <si>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</si>
  <si>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</si>
  <si>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</si>
  <si>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</si>
  <si>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</si>
  <si>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</si>
  <si>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</si>
  <si>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</si>
  <si>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</si>
  <si>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</si>
  <si>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</si>
  <si>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</si>
  <si>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</si>
  <si>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</si>
  <si>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</si>
  <si>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</si>
  <si>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</si>
  <si>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</si>
  <si>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</si>
  <si>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</si>
  <si>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</si>
  <si>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</si>
  <si>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</si>
  <si>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</si>
  <si>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</si>
  <si>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</si>
  <si>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</si>
  <si>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</si>
  <si>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</si>
  <si>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</si>
  <si>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</si>
  <si>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</si>
  <si>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</si>
  <si>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</si>
  <si>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</si>
  <si>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</si>
  <si>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</si>
  <si>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</si>
  <si>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</si>
  <si>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</si>
  <si>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</si>
  <si>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</si>
  <si>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</si>
  <si>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</si>
  <si>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</si>
  <si>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</si>
  <si>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</si>
  <si>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</si>
  <si>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</si>
  <si>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</si>
  <si>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</si>
  <si>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</si>
  <si>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</si>
  <si>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</si>
  <si>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</si>
  <si>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</si>
  <si>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</si>
  <si>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</si>
  <si>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</si>
  <si>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</si>
  <si>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</si>
  <si>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</si>
  <si>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</si>
  <si>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</si>
  <si>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</si>
  <si>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</si>
  <si>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</si>
  <si>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</si>
  <si>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</si>
  <si>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</si>
  <si>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</si>
  <si>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</si>
  <si>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</si>
  <si>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</si>
  <si>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</si>
  <si>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</si>
  <si>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</si>
  <si>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</si>
  <si>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</si>
  <si>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</si>
  <si>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</si>
  <si>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</si>
  <si>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</si>
  <si>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</si>
  <si>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</si>
  <si>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</si>
  <si>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</si>
  <si>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</si>
  <si>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</si>
  <si>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</si>
  <si>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</si>
  <si>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</si>
  <si>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</si>
  <si>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</si>
  <si>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</si>
  <si>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</si>
  <si>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</si>
  <si>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</si>
  <si>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</si>
  <si>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</si>
  <si>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</si>
  <si>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</si>
  <si>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</si>
  <si>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</si>
  <si>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</si>
  <si>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</si>
  <si>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</si>
  <si>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</si>
  <si>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</si>
  <si>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</si>
  <si>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</si>
  <si>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</si>
  <si>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</si>
  <si>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</si>
  <si>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</si>
  <si>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</si>
  <si>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</si>
  <si>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</si>
  <si>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</si>
  <si>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</si>
  <si>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</si>
  <si>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</si>
  <si>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</si>
  <si>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</si>
  <si>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</si>
  <si>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</si>
  <si>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</si>
  <si>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</si>
  <si>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</si>
  <si>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</si>
  <si>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</si>
  <si>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</si>
  <si>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</si>
  <si>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</si>
  <si>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</si>
  <si>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</si>
  <si>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</si>
  <si>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</si>
  <si>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</si>
  <si>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</si>
  <si>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</si>
  <si>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</si>
  <si>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</si>
  <si>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</si>
  <si>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</si>
  <si>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</si>
  <si>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</si>
  <si>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</si>
  <si>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</si>
  <si>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</si>
  <si>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</si>
  <si>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</si>
  <si>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</si>
  <si>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</si>
  <si>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</si>
  <si>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</si>
  <si>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</si>
  <si>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</si>
  <si>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</si>
  <si>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</si>
  <si>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</si>
  <si>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</si>
  <si>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</si>
  <si>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</si>
  <si>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</si>
  <si>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</si>
  <si>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</si>
  <si>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</si>
  <si>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</si>
  <si>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</si>
  <si>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</si>
  <si>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</si>
  <si>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</si>
  <si>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</si>
  <si>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</si>
  <si>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</si>
  <si>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</si>
  <si>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</si>
  <si>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</si>
  <si>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</si>
  <si>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</si>
  <si>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</si>
  <si>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</si>
  <si>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</si>
  <si>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</si>
  <si>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</si>
  <si>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</si>
  <si>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</si>
  <si>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</si>
  <si>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</si>
  <si>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</si>
  <si>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</si>
  <si>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</si>
  <si>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</si>
  <si>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</si>
  <si>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</si>
  <si>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</si>
  <si>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</si>
  <si>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</si>
  <si>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</si>
  <si>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</si>
  <si>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</si>
  <si>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</si>
  <si>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</si>
  <si>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</si>
  <si>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</si>
  <si>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</si>
  <si>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</si>
  <si>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</si>
  <si>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</si>
  <si>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</si>
  <si>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</si>
  <si>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</si>
  <si>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</si>
  <si>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</si>
  <si>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</si>
  <si>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</si>
  <si>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</si>
  <si>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</si>
  <si>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</si>
  <si>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</si>
  <si>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</si>
  <si>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</si>
  <si>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</si>
  <si>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</si>
  <si>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</si>
  <si>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</si>
  <si>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</si>
  <si>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</si>
  <si>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</si>
  <si>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</si>
  <si>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</si>
  <si>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</si>
  <si>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</si>
  <si>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</si>
  <si>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</si>
  <si>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</si>
  <si>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</si>
  <si>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</si>
  <si>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</si>
  <si>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</si>
  <si>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</si>
  <si>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</si>
  <si>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</si>
  <si>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</si>
  <si>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</si>
  <si>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</si>
  <si>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</si>
  <si>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</si>
  <si>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</si>
  <si>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</si>
  <si>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</si>
  <si>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</si>
  <si>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</si>
  <si>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</si>
  <si>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</si>
  <si>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</si>
  <si>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</si>
  <si>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</si>
  <si>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</si>
  <si>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</si>
  <si>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</si>
  <si>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</si>
  <si>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</si>
  <si>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</si>
  <si>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</si>
  <si>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</si>
  <si>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</si>
  <si>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</si>
  <si>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</si>
  <si>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</si>
  <si>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</si>
  <si>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</si>
  <si>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</si>
  <si>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</si>
  <si>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</si>
  <si>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</si>
  <si>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</si>
  <si>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</si>
  <si>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</si>
  <si>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</si>
  <si>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</si>
  <si>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</si>
  <si>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</si>
  <si>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</si>
  <si>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</si>
  <si>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</si>
  <si>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</si>
  <si>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</si>
  <si>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</si>
  <si>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</si>
  <si>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</si>
  <si>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</si>
  <si>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</si>
  <si>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</si>
  <si>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</si>
  <si>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</si>
  <si>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</si>
  <si>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</si>
  <si>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</si>
  <si>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</si>
  <si>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</si>
  <si>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</si>
  <si>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</si>
  <si>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</si>
  <si>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</si>
  <si>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</si>
  <si>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</si>
  <si>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</si>
  <si>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</si>
  <si>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</si>
  <si>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</si>
  <si>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</si>
  <si>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</si>
  <si>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</si>
  <si>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</si>
  <si>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</si>
  <si>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</si>
  <si>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</si>
  <si>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</si>
  <si>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</si>
  <si>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</si>
  <si>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</si>
  <si>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</si>
  <si>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</si>
  <si>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</si>
  <si>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</si>
  <si>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</si>
  <si>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</si>
  <si>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</si>
  <si>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</si>
  <si>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</si>
  <si>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</si>
  <si>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</si>
  <si>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</si>
  <si>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</si>
  <si>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</si>
  <si>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</si>
  <si>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</si>
  <si>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</si>
  <si>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</si>
  <si>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</si>
  <si>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</si>
  <si>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</si>
  <si>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</si>
  <si>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</si>
  <si>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</si>
  <si>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</si>
  <si>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</si>
  <si>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</si>
  <si>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</si>
  <si>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</si>
  <si>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</si>
  <si>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</si>
  <si>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</si>
  <si>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</si>
  <si>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</si>
  <si>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</si>
  <si>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</si>
  <si>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</si>
  <si>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</si>
  <si>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</si>
  <si>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</si>
  <si>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</si>
  <si>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</si>
  <si>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</si>
  <si>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</si>
  <si>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</si>
  <si>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</si>
  <si>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</si>
  <si>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</si>
  <si>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</si>
  <si>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</si>
  <si>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</si>
  <si>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</si>
  <si>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</si>
  <si>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</si>
  <si>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</si>
  <si>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</si>
  <si>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</si>
  <si>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</si>
  <si>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</si>
  <si>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</si>
  <si>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</si>
  <si>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</si>
  <si>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</si>
  <si>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</si>
  <si>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</si>
  <si>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</si>
  <si>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</si>
  <si>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</si>
  <si>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</si>
  <si>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</si>
  <si>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</si>
  <si>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</si>
  <si>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</si>
  <si>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</si>
  <si>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</si>
  <si>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</si>
  <si>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</si>
  <si>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</si>
  <si>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</si>
  <si>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</si>
  <si>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</si>
  <si>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</si>
  <si>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</si>
  <si>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</si>
  <si>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</si>
  <si>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</si>
  <si>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</si>
  <si>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</si>
  <si>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</si>
  <si>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</si>
  <si>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</si>
  <si>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</si>
  <si>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</si>
  <si>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</si>
  <si>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</si>
  <si>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</si>
  <si>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</si>
  <si>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</si>
  <si>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</si>
  <si>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</si>
  <si>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</si>
  <si>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</si>
  <si>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</si>
  <si>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</si>
  <si>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</si>
  <si>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</si>
  <si>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</si>
  <si>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</si>
  <si>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</si>
  <si>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</si>
  <si>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</si>
  <si>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</si>
  <si>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</si>
  <si>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</si>
  <si>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</si>
  <si>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</si>
  <si>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</si>
  <si>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</si>
  <si>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</si>
  <si>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</si>
  <si>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</si>
  <si>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</si>
  <si>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</si>
  <si>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</si>
  <si>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</si>
  <si>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</si>
  <si>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</si>
  <si>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</si>
  <si>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</si>
  <si>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</si>
  <si>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</si>
  <si>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</si>
  <si>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</si>
  <si>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</si>
  <si>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</si>
  <si>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</si>
  <si>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</si>
  <si>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</si>
  <si>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</si>
  <si>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</si>
  <si>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</si>
  <si>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</si>
  <si>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</si>
  <si>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</si>
  <si>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</si>
  <si>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</si>
  <si>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</si>
  <si>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</si>
  <si>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</si>
  <si>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</si>
  <si>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</si>
  <si>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</si>
  <si>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</si>
  <si>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</si>
  <si>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</si>
  <si>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</si>
  <si>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</si>
  <si>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</si>
  <si>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</si>
  <si>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</si>
  <si>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</si>
  <si>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</si>
  <si>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</si>
  <si>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</si>
  <si>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</si>
  <si>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</si>
  <si>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</si>
  <si>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</si>
  <si>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</si>
  <si>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</si>
  <si>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</si>
  <si>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</si>
  <si>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</si>
  <si>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</si>
  <si>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</si>
  <si>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</si>
  <si>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</si>
  <si>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</si>
  <si>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</si>
  <si>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</si>
  <si>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</si>
  <si>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</si>
  <si>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</si>
  <si>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</si>
  <si>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</si>
  <si>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</si>
  <si>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</si>
  <si>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</si>
  <si>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</si>
  <si>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</si>
  <si>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</si>
  <si>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</si>
  <si>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</si>
  <si>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</si>
  <si>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</si>
  <si>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</si>
  <si>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</si>
  <si>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</si>
  <si>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</si>
  <si>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</si>
  <si>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</si>
  <si>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</si>
  <si>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</si>
  <si>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</si>
  <si>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</si>
  <si>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</si>
  <si>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</si>
  <si>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</si>
  <si>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</si>
  <si>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</si>
  <si>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</si>
  <si>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</si>
  <si>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</si>
  <si>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</si>
  <si>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</si>
  <si>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</si>
  <si>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</si>
  <si>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</si>
  <si>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</si>
  <si>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</si>
  <si>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</si>
  <si>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</si>
  <si>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</si>
  <si>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</si>
  <si>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</si>
  <si>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</si>
  <si>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</si>
  <si>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</si>
  <si>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</si>
  <si>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</si>
  <si>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</si>
  <si>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</si>
  <si>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</si>
  <si>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</si>
  <si>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</si>
  <si>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</si>
  <si>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</si>
  <si>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</si>
  <si>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</si>
  <si>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</si>
  <si>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</si>
  <si>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</si>
  <si>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</si>
  <si>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</si>
  <si>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</si>
  <si>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</si>
  <si>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</si>
  <si>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</si>
  <si>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</si>
  <si>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</si>
  <si>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</si>
  <si>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</si>
  <si>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</si>
  <si>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</si>
  <si>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</si>
  <si>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</si>
  <si>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</si>
  <si>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</si>
  <si>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</si>
  <si>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</si>
  <si>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</si>
  <si>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</si>
  <si>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</si>
  <si>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</si>
  <si>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</si>
  <si>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</si>
  <si>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</si>
  <si>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</si>
  <si>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</si>
  <si>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</si>
  <si>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</si>
  <si>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</si>
  <si>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</si>
  <si>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</si>
  <si>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</si>
  <si>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</si>
  <si>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</si>
  <si>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</si>
  <si>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</si>
  <si>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</si>
  <si>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</si>
  <si>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</si>
  <si>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</si>
  <si>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</si>
  <si>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</si>
  <si>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</si>
  <si>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</si>
  <si>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</si>
  <si>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</si>
  <si>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</si>
  <si>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</si>
  <si>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</si>
  <si>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</si>
  <si>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</si>
  <si>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</si>
  <si>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</si>
  <si>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</si>
  <si>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</si>
  <si>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</si>
  <si>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</si>
  <si>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</si>
  <si>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</si>
  <si>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</si>
  <si>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</si>
  <si>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</si>
  <si>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</si>
  <si>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</si>
  <si>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</si>
  <si>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</si>
  <si>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</si>
  <si>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</si>
  <si>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</si>
  <si>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</si>
  <si>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</si>
  <si>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</si>
  <si>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</si>
  <si>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</si>
  <si>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</si>
  <si>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</si>
  <si>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</si>
  <si>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</si>
  <si>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</si>
  <si>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</si>
  <si>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</si>
  <si>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</si>
  <si>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</si>
  <si>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</si>
  <si>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</si>
  <si>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</si>
  <si>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</si>
  <si>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</si>
  <si>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</si>
  <si>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</si>
  <si>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</si>
  <si>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</si>
  <si>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</si>
  <si>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</si>
  <si>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</si>
  <si>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</si>
  <si>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</si>
  <si>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</si>
  <si>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</si>
  <si>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</si>
  <si>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</si>
  <si>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</si>
  <si>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</si>
  <si>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</si>
  <si>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</si>
  <si>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</si>
  <si>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</si>
  <si>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</si>
  <si>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</si>
  <si>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</si>
  <si>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</si>
  <si>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</si>
  <si>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</si>
  <si>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</si>
  <si>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</si>
  <si>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</si>
  <si>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</si>
  <si>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</si>
  <si>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</si>
  <si>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</si>
  <si>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</si>
  <si>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</si>
  <si>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</si>
  <si>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</si>
  <si>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</si>
  <si>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</si>
  <si>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</si>
  <si>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</si>
  <si>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</si>
  <si>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</si>
  <si>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</si>
  <si>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</si>
  <si>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</si>
  <si>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</si>
  <si>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</si>
  <si>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</si>
  <si>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</si>
  <si>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</si>
  <si>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</si>
  <si>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</si>
  <si>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</si>
  <si>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</si>
  <si>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</si>
  <si>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</si>
  <si>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</si>
  <si>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</si>
  <si>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</si>
  <si>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</si>
  <si>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</si>
  <si>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</si>
  <si>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</si>
  <si>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</si>
  <si>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</si>
  <si>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</si>
  <si>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</si>
  <si>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</si>
  <si>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</si>
  <si>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</si>
  <si>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</si>
  <si>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</si>
  <si>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</si>
  <si>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</si>
  <si>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</si>
  <si>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</si>
  <si>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</si>
  <si>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</si>
  <si>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</si>
  <si>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</si>
  <si>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</si>
  <si>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</si>
  <si>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</si>
  <si>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</si>
  <si>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</si>
  <si>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</si>
  <si>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</si>
  <si>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</si>
  <si>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</si>
  <si>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</si>
  <si>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</si>
  <si>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</si>
  <si>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</si>
  <si>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</si>
  <si>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</si>
  <si>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</si>
  <si>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</si>
  <si>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</si>
  <si>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</si>
  <si>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</si>
  <si>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</si>
  <si>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</si>
  <si>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</si>
  <si>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</si>
  <si>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</si>
  <si>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</si>
  <si>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</si>
  <si>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</si>
  <si>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</si>
  <si>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</si>
  <si>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</si>
  <si>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</si>
  <si>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</si>
  <si>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</si>
  <si>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</si>
  <si>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</si>
  <si>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</si>
  <si>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</si>
  <si>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</si>
  <si>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</si>
  <si>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</si>
  <si>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</si>
  <si>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</si>
  <si>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</si>
  <si>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</si>
  <si>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</si>
  <si>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</si>
  <si>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</si>
  <si>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</si>
  <si>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</si>
  <si>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</si>
  <si>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</si>
  <si>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</si>
  <si>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</si>
  <si>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</si>
  <si>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</si>
  <si>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</si>
  <si>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</si>
  <si>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</si>
  <si>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</si>
  <si>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</si>
  <si>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</si>
  <si>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</si>
  <si>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</si>
  <si>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</si>
  <si>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</si>
  <si>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</si>
  <si>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</si>
  <si>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</si>
  <si>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</si>
  <si>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</si>
  <si>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</si>
  <si>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</si>
  <si>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</si>
  <si>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</si>
  <si>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</si>
  <si>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</si>
  <si>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</si>
  <si>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</si>
  <si>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</si>
  <si>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</si>
  <si>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</si>
  <si>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</si>
  <si>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</si>
  <si>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</si>
  <si>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</si>
  <si>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</si>
  <si>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</si>
  <si>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</si>
  <si>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</si>
  <si>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</si>
  <si>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</si>
  <si>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</si>
  <si>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</si>
  <si>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</si>
  <si>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</si>
  <si>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</si>
  <si>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</si>
  <si>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</si>
  <si>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</si>
  <si>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</si>
  <si>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</si>
  <si>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</si>
  <si>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</si>
  <si>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</si>
  <si>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</si>
  <si>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</si>
  <si>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</si>
  <si>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</si>
  <si>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</si>
  <si>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</si>
  <si>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</si>
  <si>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</si>
  <si>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</si>
  <si>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</si>
  <si>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</si>
  <si>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</si>
  <si>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</si>
  <si>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</si>
  <si>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</si>
  <si>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</si>
  <si>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</si>
  <si>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</si>
  <si>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</si>
  <si>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</si>
  <si>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</si>
  <si>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</si>
  <si>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</si>
  <si>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</si>
  <si>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</si>
  <si>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</si>
  <si>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</si>
  <si>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</si>
  <si>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</si>
  <si>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</si>
  <si>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</si>
  <si>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</si>
  <si>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</si>
  <si>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</si>
  <si>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</si>
  <si>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</si>
  <si>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</si>
  <si>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</si>
  <si>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</si>
  <si>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</si>
  <si>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</si>
  <si>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</si>
  <si>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</si>
  <si>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</si>
  <si>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</si>
  <si>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</si>
  <si>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</si>
  <si>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</si>
  <si>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</si>
  <si>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</si>
  <si>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</si>
  <si>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</si>
  <si>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</si>
  <si>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</si>
  <si>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</si>
  <si>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</si>
  <si>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</si>
  <si>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</si>
  <si>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</si>
  <si>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</si>
  <si>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</si>
  <si>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</si>
  <si>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</si>
  <si>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</si>
  <si>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</si>
  <si>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</si>
  <si>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</si>
  <si>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</si>
  <si>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</si>
  <si>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</si>
  <si>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</si>
  <si>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</si>
  <si>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</si>
  <si>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</si>
  <si>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</si>
  <si>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</si>
  <si>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</si>
  <si>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</si>
  <si>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</si>
  <si>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</si>
  <si>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</si>
  <si>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</si>
  <si>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</si>
  <si>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</si>
  <si>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</si>
  <si>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</si>
  <si>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</si>
  <si>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</si>
  <si>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</si>
  <si>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</si>
  <si>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</si>
  <si>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</si>
  <si>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</si>
  <si>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</si>
  <si>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</si>
  <si>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</si>
  <si>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</si>
  <si>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</si>
  <si>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</si>
  <si>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</si>
  <si>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</si>
  <si>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</si>
  <si>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</si>
  <si>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</si>
  <si>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</si>
  <si>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</si>
  <si>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</si>
  <si>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</si>
  <si>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</si>
  <si>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</si>
  <si>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</si>
  <si>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</si>
  <si>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</si>
  <si>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</si>
  <si>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</si>
  <si>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</si>
  <si>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</si>
  <si>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</si>
  <si>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</si>
  <si>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</si>
  <si>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</si>
  <si>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</si>
  <si>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</si>
  <si>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</si>
  <si>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</si>
  <si>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</si>
  <si>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</si>
  <si>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</si>
  <si>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</si>
  <si>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</si>
  <si>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</si>
  <si>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</si>
  <si>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</si>
  <si>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</si>
  <si>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</si>
  <si>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</si>
  <si>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</si>
  <si>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</si>
  <si>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</si>
  <si>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</si>
  <si>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</si>
  <si>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</si>
  <si>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</si>
  <si>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</si>
  <si>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</si>
  <si>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</si>
  <si>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</si>
  <si>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</si>
  <si>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</si>
  <si>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</si>
  <si>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</si>
  <si>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</si>
  <si>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</si>
  <si>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</si>
  <si>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</si>
  <si>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</si>
  <si>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</si>
  <si>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</si>
  <si>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</si>
  <si>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</si>
  <si>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</si>
  <si>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</si>
  <si>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</si>
  <si>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</si>
  <si>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</si>
  <si>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</si>
  <si>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</si>
  <si>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</si>
  <si>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</si>
  <si>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</si>
  <si>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</si>
  <si>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</si>
  <si>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</si>
  <si>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</si>
  <si>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</si>
  <si>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</si>
  <si>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</si>
  <si>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</si>
  <si>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</si>
  <si>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</si>
  <si>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</si>
  <si>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</si>
  <si>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</si>
  <si>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</si>
  <si>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</si>
  <si>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</si>
  <si>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</si>
  <si>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</si>
  <si>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</si>
  <si>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</si>
  <si>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</si>
  <si>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</si>
  <si>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</si>
  <si>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</si>
  <si>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</si>
  <si>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</si>
  <si>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</si>
  <si>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</si>
  <si>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</si>
  <si>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</si>
  <si>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</si>
  <si>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</si>
  <si>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</si>
  <si>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</si>
  <si>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</si>
  <si>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</si>
  <si>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</si>
  <si>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</si>
  <si>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</si>
  <si>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</si>
  <si>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</si>
  <si>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</si>
  <si>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</si>
  <si>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</si>
  <si>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</si>
  <si>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</si>
  <si>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</si>
  <si>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</si>
  <si>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</si>
  <si>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</si>
  <si>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</si>
  <si>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</si>
  <si>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</si>
  <si>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</si>
  <si>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</si>
  <si>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</si>
  <si>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</si>
  <si>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</si>
  <si>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</si>
  <si>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</si>
  <si>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</si>
  <si>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</si>
  <si>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</si>
  <si>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</si>
  <si>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</si>
  <si>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</si>
  <si>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</si>
  <si>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</si>
  <si>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</si>
  <si>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</si>
  <si>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</si>
  <si>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</si>
  <si>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</si>
  <si>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</si>
  <si>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</si>
  <si>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</si>
  <si>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</si>
  <si>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</si>
  <si>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</si>
  <si>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</si>
  <si>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</si>
  <si>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</si>
  <si>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</si>
  <si>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</si>
  <si>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</si>
  <si>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</si>
  <si>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</si>
  <si>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</si>
  <si>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</si>
  <si>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</si>
  <si>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</si>
  <si>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</si>
  <si>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</si>
  <si>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</si>
  <si>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</si>
  <si>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</si>
  <si>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</si>
  <si>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</si>
  <si>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</si>
  <si>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</si>
  <si>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</si>
  <si>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</si>
  <si>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</si>
  <si>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</si>
  <si>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</si>
  <si>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</si>
  <si>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</si>
  <si>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</si>
  <si>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</si>
  <si>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</si>
  <si>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</si>
  <si>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</si>
  <si>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</si>
  <si>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</si>
  <si>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</si>
  <si>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</si>
  <si>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</si>
  <si>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</si>
  <si>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</si>
  <si>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</si>
  <si>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</si>
  <si>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</si>
  <si>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</si>
  <si>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</si>
  <si>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</si>
  <si>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</si>
  <si>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</si>
  <si>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</si>
  <si>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</si>
  <si>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</si>
  <si>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</si>
  <si>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</si>
  <si>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</si>
  <si>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</si>
  <si>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</si>
  <si>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</si>
  <si>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</si>
  <si>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</si>
  <si>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</si>
  <si>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</si>
  <si>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</si>
  <si>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</si>
  <si>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</si>
  <si>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</si>
  <si>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</si>
  <si>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</si>
  <si>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</si>
  <si>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</si>
  <si>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</si>
  <si>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</si>
  <si>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</si>
  <si>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</si>
  <si>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</si>
  <si>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</si>
  <si>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</si>
  <si>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</si>
  <si>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</si>
  <si>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</si>
  <si>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</si>
  <si>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</si>
  <si>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</si>
  <si>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</si>
  <si>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</si>
  <si>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</si>
  <si>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</si>
  <si>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</si>
  <si>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</si>
  <si>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</si>
  <si>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</si>
  <si>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</si>
  <si>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</si>
  <si>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</si>
  <si>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</si>
  <si>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</si>
  <si>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</si>
  <si>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</si>
  <si>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</si>
  <si>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</si>
  <si>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</si>
  <si>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</si>
  <si>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</si>
  <si>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</si>
  <si>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</si>
  <si>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</si>
  <si>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</si>
  <si>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</si>
  <si>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</si>
  <si>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</si>
  <si>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</si>
  <si>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</si>
  <si>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</si>
  <si>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</si>
  <si>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</si>
  <si>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</si>
  <si>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</si>
  <si>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</si>
  <si>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</si>
  <si>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</si>
  <si>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</si>
  <si>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</si>
  <si>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</si>
  <si>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</si>
  <si>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</si>
  <si>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</si>
  <si>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</si>
  <si>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</si>
  <si>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</si>
  <si>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</si>
  <si>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</si>
  <si>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</si>
  <si>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</si>
  <si>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</si>
  <si>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</si>
  <si>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</si>
  <si>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</si>
  <si>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</si>
  <si>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</si>
  <si>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</si>
  <si>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</si>
  <si>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</si>
  <si>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</si>
  <si>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</si>
  <si>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</si>
  <si>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</si>
  <si>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</si>
  <si>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</si>
  <si>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</si>
  <si>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</si>
  <si>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</si>
  <si>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</si>
  <si>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</si>
  <si>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</si>
  <si>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</si>
  <si>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</si>
  <si>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</si>
  <si>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</si>
  <si>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</si>
  <si>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</si>
  <si>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</si>
  <si>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</si>
  <si>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</si>
  <si>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</si>
  <si>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</si>
  <si>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</si>
  <si>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</si>
  <si>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</si>
  <si>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</si>
  <si>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</si>
  <si>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</si>
  <si>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</si>
  <si>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</si>
  <si>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</si>
  <si>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</si>
  <si>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</si>
  <si>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</si>
  <si>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</si>
  <si>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</si>
  <si>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</si>
  <si>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</si>
  <si>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</si>
  <si>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</si>
  <si>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</si>
  <si>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</si>
  <si>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</si>
  <si>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</si>
  <si>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</si>
  <si>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</si>
  <si>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</si>
  <si>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</si>
  <si>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</si>
  <si>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</si>
  <si>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</si>
  <si>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</si>
  <si>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</si>
  <si>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</si>
  <si>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</si>
  <si>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</si>
  <si>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</si>
  <si>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</si>
  <si>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</si>
  <si>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</si>
  <si>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</si>
  <si>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</si>
  <si>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</si>
  <si>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</si>
  <si>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</si>
  <si>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</si>
  <si>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</si>
  <si>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</si>
  <si>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</si>
  <si>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</si>
  <si>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</si>
  <si>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</si>
  <si>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</si>
  <si>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</si>
  <si>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</si>
  <si>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</si>
  <si>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</si>
  <si>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</si>
  <si>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</si>
  <si>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</si>
  <si>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</si>
  <si>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</si>
  <si>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</si>
  <si>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</si>
  <si>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</si>
  <si>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</si>
  <si>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</si>
  <si>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</si>
  <si>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</si>
  <si>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</si>
  <si>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</si>
  <si>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</si>
  <si>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</si>
  <si>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</si>
  <si>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</si>
  <si>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</si>
  <si>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</si>
  <si>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</si>
  <si>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</si>
  <si>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</si>
  <si>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</si>
  <si>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</si>
  <si>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</si>
  <si>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</si>
  <si>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</si>
  <si>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</si>
  <si>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</si>
  <si>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</si>
  <si>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</si>
  <si>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</si>
  <si>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</si>
  <si>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</si>
  <si>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</si>
  <si>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</si>
  <si>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</si>
  <si>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</si>
  <si>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</si>
  <si>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</si>
  <si>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</si>
  <si>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</si>
  <si>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</si>
  <si>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</si>
  <si>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</si>
  <si>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</si>
  <si>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</si>
  <si>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</si>
  <si>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</si>
  <si>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</si>
  <si>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</si>
  <si>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</si>
  <si>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</si>
  <si>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</si>
  <si>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</si>
  <si>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</si>
  <si>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</si>
  <si>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</si>
  <si>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</si>
  <si>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</si>
  <si>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</si>
  <si>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</si>
  <si>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</si>
  <si>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</si>
  <si>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</si>
  <si>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</si>
  <si>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</si>
  <si>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</si>
  <si>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</si>
  <si>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</si>
  <si>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</si>
  <si>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</si>
  <si>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</si>
  <si>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</si>
  <si>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</si>
  <si>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</si>
  <si>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</si>
  <si>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</si>
  <si>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</si>
  <si>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</si>
  <si>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</si>
  <si>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</si>
  <si>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</si>
  <si>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</si>
  <si>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</si>
  <si>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</si>
  <si>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</si>
  <si>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</si>
  <si>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</si>
  <si>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</si>
  <si>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</si>
  <si>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</si>
  <si>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</si>
  <si>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</si>
  <si>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</si>
  <si>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</si>
  <si>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</si>
  <si>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</si>
  <si>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</si>
  <si>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</si>
  <si>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</si>
  <si>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</si>
  <si>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</si>
  <si>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</si>
  <si>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</si>
  <si>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</si>
  <si>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</si>
  <si>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</si>
  <si>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</si>
  <si>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</si>
  <si>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</si>
  <si>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</si>
  <si>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</si>
  <si>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</si>
  <si>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</si>
  <si>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</si>
  <si>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</si>
  <si>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</si>
  <si>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</si>
  <si>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</si>
  <si>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</si>
  <si>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</si>
  <si>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</si>
  <si>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</si>
  <si>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</si>
  <si>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</si>
  <si>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</si>
  <si>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</si>
  <si>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</si>
  <si>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</si>
  <si>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</si>
  <si>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</si>
  <si>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</si>
  <si>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</si>
  <si>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</si>
  <si>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</si>
  <si>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</si>
  <si>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</si>
  <si>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</si>
  <si>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</si>
  <si>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</si>
  <si>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</si>
  <si>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</si>
  <si>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</si>
  <si>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</si>
  <si>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</si>
  <si>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</si>
  <si>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</si>
  <si>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</si>
  <si>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</si>
  <si>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</si>
  <si>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</si>
  <si>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</si>
  <si>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</si>
  <si>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</si>
  <si>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</si>
  <si>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</si>
  <si>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</si>
  <si>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</si>
  <si>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</si>
  <si>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</si>
  <si>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</si>
  <si>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</si>
  <si>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</si>
  <si>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</si>
  <si>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</si>
  <si>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</si>
  <si>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</si>
  <si>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</si>
  <si>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</si>
  <si>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</si>
  <si>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</si>
  <si>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</si>
  <si>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</si>
  <si>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</si>
  <si>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</si>
  <si>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</si>
  <si>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</si>
  <si>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</si>
  <si>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</si>
  <si>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</si>
  <si>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</si>
  <si>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</si>
  <si>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</si>
  <si>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</si>
  <si>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</si>
  <si>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</si>
  <si>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</si>
  <si>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</si>
  <si>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</si>
  <si>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</si>
  <si>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</si>
  <si>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</si>
  <si>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</si>
  <si>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</si>
  <si>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</si>
  <si>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</si>
  <si>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</si>
  <si>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</si>
  <si>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</si>
  <si>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</si>
  <si>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</si>
  <si>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</si>
  <si>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</si>
  <si>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</si>
  <si>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</si>
  <si>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</si>
  <si>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</si>
  <si>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</si>
  <si>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</si>
  <si>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</si>
  <si>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</si>
  <si>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</si>
  <si>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</si>
  <si>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</si>
  <si>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</si>
  <si>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</si>
  <si>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</si>
  <si>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</si>
  <si>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</si>
  <si>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</si>
  <si>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</si>
  <si>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</si>
  <si>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</si>
  <si>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</si>
  <si>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</si>
  <si>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</si>
  <si>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</si>
  <si>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</si>
  <si>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</si>
  <si>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</si>
  <si>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</si>
  <si>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</si>
  <si>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</si>
  <si>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</si>
  <si>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</si>
  <si>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</si>
  <si>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</si>
  <si>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</si>
  <si>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</si>
  <si>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</si>
  <si>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</si>
  <si>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</si>
  <si>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</si>
  <si>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</si>
  <si>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</si>
  <si>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</si>
  <si>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</si>
  <si>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</si>
  <si>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</si>
  <si>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</si>
  <si>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</si>
  <si>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</si>
  <si>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</si>
  <si>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</si>
  <si>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</si>
  <si>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</si>
  <si>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</si>
  <si>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</si>
  <si>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</si>
  <si>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</si>
  <si>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</si>
  <si>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</si>
  <si>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</si>
  <si>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</si>
  <si>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</si>
  <si>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</si>
  <si>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</si>
  <si>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</si>
  <si>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</si>
  <si>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</si>
  <si>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</si>
  <si>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</si>
  <si>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</si>
  <si>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</si>
  <si>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</si>
  <si>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</si>
  <si>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</si>
  <si>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</si>
  <si>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</si>
  <si>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</si>
  <si>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</si>
  <si>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</si>
  <si>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</si>
  <si>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</si>
  <si>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</si>
  <si>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</si>
  <si>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</si>
  <si>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</si>
  <si>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</si>
  <si>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</si>
  <si>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</si>
  <si>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</si>
  <si>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</si>
  <si>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</si>
  <si>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</si>
  <si>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</si>
  <si>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</si>
  <si>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</si>
  <si>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</si>
  <si>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</si>
  <si>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</si>
  <si>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</si>
  <si>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</si>
  <si>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</si>
  <si>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</si>
  <si>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</si>
  <si>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</si>
  <si>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</si>
  <si>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</si>
  <si>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</si>
  <si>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</si>
  <si>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</si>
  <si>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</si>
  <si>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</si>
  <si>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</si>
  <si>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</si>
  <si>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</si>
  <si>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</si>
  <si>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</si>
  <si>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</si>
  <si>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</si>
  <si>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</si>
  <si>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</si>
  <si>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</si>
  <si>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</si>
  <si>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</si>
  <si>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</si>
  <si>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</si>
  <si>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</si>
  <si>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</si>
  <si>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</si>
  <si>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</si>
  <si>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</si>
  <si>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</si>
  <si>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</si>
  <si>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</si>
  <si>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</si>
  <si>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</si>
  <si>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</si>
  <si>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</si>
  <si>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</si>
  <si>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</si>
  <si>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</si>
  <si>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</si>
  <si>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</si>
  <si>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</si>
  <si>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</si>
  <si>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</si>
  <si>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</si>
  <si>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</si>
  <si>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</si>
  <si>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</si>
  <si>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</si>
  <si>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</si>
  <si>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</si>
  <si>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</si>
  <si>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</si>
  <si>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</si>
  <si>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</si>
  <si>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</si>
  <si>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</si>
  <si>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</si>
  <si>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</si>
  <si>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</si>
  <si>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</si>
  <si>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</si>
  <si>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</si>
  <si>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</si>
  <si>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</si>
  <si>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</si>
  <si>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</si>
  <si>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</si>
  <si>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</si>
  <si>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</si>
  <si>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</si>
  <si>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</si>
  <si>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</si>
  <si>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</si>
  <si>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</si>
  <si>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</si>
  <si>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</si>
  <si>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</si>
  <si>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</si>
  <si>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</si>
  <si>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</si>
  <si>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</si>
  <si>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</si>
  <si>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</si>
  <si>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</si>
  <si>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</si>
  <si>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</si>
  <si>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</si>
  <si>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</si>
  <si>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</si>
  <si>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</si>
  <si>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</si>
  <si>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</si>
  <si>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</si>
  <si>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</si>
  <si>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</si>
  <si>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</si>
  <si>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</si>
  <si>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</si>
  <si>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</si>
  <si>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</si>
  <si>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</si>
  <si>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</si>
  <si>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</si>
  <si>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</si>
  <si>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</si>
  <si>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</si>
  <si>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</si>
  <si>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</si>
  <si>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</si>
  <si>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</si>
  <si>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</si>
  <si>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</si>
  <si>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</si>
  <si>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</si>
  <si>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</si>
  <si>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</si>
  <si>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</si>
  <si>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</si>
  <si>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</si>
  <si>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</si>
  <si>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</si>
  <si>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</si>
  <si>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</si>
  <si>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</si>
  <si>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</si>
  <si>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</si>
  <si>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</si>
  <si>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</si>
  <si>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</si>
  <si>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</si>
  <si>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</si>
  <si>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</si>
  <si>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</si>
  <si>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</si>
  <si>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</si>
  <si>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</si>
  <si>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</si>
  <si>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</si>
  <si>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</si>
  <si>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</si>
  <si>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</si>
  <si>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</si>
  <si>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</si>
  <si>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</si>
  <si>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</si>
  <si>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</si>
  <si>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</si>
  <si>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</si>
  <si>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</si>
  <si>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</si>
  <si>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</si>
  <si>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</si>
  <si>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</si>
  <si>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</si>
  <si>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</si>
  <si>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</si>
  <si>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</si>
  <si>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</si>
  <si>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</si>
  <si>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</si>
  <si>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</si>
  <si>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</si>
  <si>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</si>
  <si>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</si>
  <si>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</si>
  <si>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</si>
  <si>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</si>
  <si>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</si>
  <si>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</si>
  <si>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</si>
  <si>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</si>
  <si>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</si>
  <si>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</si>
  <si>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</si>
  <si>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</si>
  <si>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</si>
  <si>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</si>
  <si>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</si>
  <si>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</si>
  <si>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</si>
  <si>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</si>
  <si>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</si>
  <si>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</si>
  <si>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</si>
  <si>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</si>
  <si>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</si>
  <si>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</si>
  <si>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</si>
  <si>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</si>
  <si>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</si>
  <si>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</si>
  <si>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</si>
  <si>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</si>
  <si>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</si>
  <si>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</si>
  <si>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</si>
  <si>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</si>
  <si>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</si>
  <si>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</si>
  <si>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</si>
  <si>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</si>
  <si>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</si>
  <si>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</si>
  <si>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</si>
  <si>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</si>
  <si>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</si>
  <si>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</si>
  <si>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</si>
  <si>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</si>
  <si>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</si>
  <si>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</si>
  <si>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</si>
  <si>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</si>
  <si>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</si>
  <si>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</si>
  <si>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</si>
  <si>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</si>
  <si>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</si>
  <si>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</si>
  <si>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</si>
  <si>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</si>
  <si>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</si>
  <si>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</si>
  <si>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</si>
  <si>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</si>
  <si>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</si>
  <si>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</si>
  <si>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</si>
  <si>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</si>
  <si>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</si>
  <si>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</si>
  <si>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</si>
  <si>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</si>
  <si>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</si>
  <si>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</si>
  <si>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</si>
  <si>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</si>
  <si>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</si>
  <si>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</si>
  <si>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</si>
  <si>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</si>
  <si>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</si>
  <si>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</si>
  <si>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</si>
  <si>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</si>
  <si>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</si>
  <si>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</si>
  <si>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</si>
  <si>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</si>
  <si>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</si>
  <si>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</si>
  <si>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</si>
  <si>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</si>
  <si>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</si>
  <si>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</si>
  <si>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</si>
  <si>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</si>
  <si>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</si>
  <si>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</si>
  <si>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</si>
  <si>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</si>
  <si>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</si>
  <si>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</si>
  <si>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</si>
  <si>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</si>
  <si>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</si>
  <si>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</si>
  <si>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</si>
  <si>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</si>
  <si>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</si>
  <si>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</si>
  <si>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</si>
  <si>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</si>
  <si>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</si>
  <si>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</si>
  <si>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</si>
  <si>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</si>
  <si>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</si>
  <si>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</si>
  <si>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</si>
  <si>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</si>
  <si>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</si>
  <si>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</si>
  <si>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</si>
  <si>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</si>
  <si>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</si>
  <si>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</si>
  <si>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</si>
  <si>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</si>
  <si>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</si>
  <si>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</si>
  <si>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</si>
  <si>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</si>
  <si>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</si>
  <si>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</si>
  <si>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</si>
  <si>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</si>
  <si>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</si>
  <si>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</si>
  <si>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</si>
  <si>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</si>
  <si>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</si>
  <si>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</si>
  <si>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</si>
  <si>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</si>
  <si>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</si>
  <si>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</si>
  <si>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</si>
  <si>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</si>
  <si>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</si>
  <si>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</si>
  <si>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</si>
  <si>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</si>
  <si>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</si>
  <si>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</si>
  <si>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</si>
  <si>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</si>
  <si>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</si>
  <si>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</si>
  <si>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</si>
  <si>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</si>
  <si>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</si>
  <si>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</si>
  <si>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</si>
  <si>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</si>
  <si>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</si>
  <si>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</si>
  <si>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</si>
  <si>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</si>
  <si>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</si>
  <si>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</si>
  <si>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</si>
  <si>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</si>
  <si>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</si>
  <si>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</si>
  <si>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</si>
  <si>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</si>
  <si>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</si>
  <si>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</si>
  <si>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</si>
  <si>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</si>
  <si>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</si>
  <si>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</si>
  <si>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</si>
  <si>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</si>
  <si>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</si>
  <si>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</si>
  <si>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</si>
  <si>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</si>
  <si>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</si>
  <si>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</si>
  <si>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</si>
  <si>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</si>
  <si>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</si>
  <si>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</si>
  <si>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</si>
  <si>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</si>
  <si>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</si>
  <si>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</si>
  <si>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</si>
  <si>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</si>
  <si>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</si>
  <si>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</si>
  <si>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</si>
  <si>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</si>
  <si>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</si>
  <si>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</si>
  <si>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</si>
  <si>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</si>
  <si>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</si>
  <si>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</si>
  <si>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</si>
  <si>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</si>
  <si>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</si>
  <si>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</si>
  <si>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</si>
  <si>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</si>
  <si>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</si>
  <si>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</si>
  <si>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</si>
  <si>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</si>
  <si>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</si>
  <si>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</si>
  <si>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</si>
  <si>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</si>
  <si>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</si>
  <si>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</si>
  <si>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</si>
  <si>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</si>
  <si>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</si>
  <si>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</si>
  <si>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</si>
  <si>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</si>
  <si>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</si>
  <si>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</si>
  <si>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</si>
  <si>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</si>
  <si>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</si>
  <si>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</si>
  <si>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</si>
  <si>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</si>
  <si>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</si>
  <si>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</si>
  <si>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</si>
  <si>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</si>
  <si>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</si>
  <si>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</si>
  <si>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</si>
  <si>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</si>
  <si>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</si>
  <si>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</si>
  <si>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</si>
  <si>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</si>
  <si>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</si>
  <si>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</si>
  <si>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</si>
  <si>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</si>
  <si>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</si>
  <si>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</si>
  <si>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</si>
  <si>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</si>
  <si>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</si>
  <si>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</si>
  <si>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</si>
  <si>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</si>
  <si>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</si>
  <si>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</si>
  <si>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</si>
  <si>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</si>
  <si>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</si>
  <si>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</si>
  <si>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</si>
  <si>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</si>
  <si>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</si>
  <si>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</si>
  <si>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</si>
  <si>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</si>
  <si>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</si>
  <si>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</si>
  <si>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</si>
  <si>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</si>
  <si>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</si>
  <si>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</si>
  <si>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</si>
  <si>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</si>
  <si>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</si>
  <si>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</si>
  <si>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</si>
  <si>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</si>
  <si>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</si>
  <si>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</si>
  <si>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</si>
  <si>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</si>
  <si>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</si>
  <si>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</si>
  <si>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</si>
  <si>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</si>
  <si>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</si>
  <si>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</si>
  <si>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</si>
  <si>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</si>
  <si>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</si>
  <si>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</si>
  <si>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</si>
  <si>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</si>
  <si>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</si>
  <si>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</si>
  <si>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</si>
  <si>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</si>
  <si>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</si>
  <si>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</si>
  <si>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</si>
  <si>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</si>
  <si>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</si>
  <si>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</si>
  <si>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</si>
  <si>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</si>
  <si>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</si>
  <si>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</si>
  <si>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</si>
  <si>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</si>
  <si>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</si>
  <si>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</si>
  <si>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</si>
  <si>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</si>
  <si>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</si>
  <si>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</si>
  <si>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</si>
  <si>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</si>
  <si>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</si>
  <si>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</si>
  <si>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</si>
  <si>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</si>
  <si>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</si>
  <si>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</si>
  <si>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</si>
  <si>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</si>
  <si>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</si>
  <si>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</si>
  <si>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</si>
  <si>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</si>
  <si>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</si>
  <si>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</si>
  <si>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</si>
  <si>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</si>
  <si>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</si>
  <si>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</si>
  <si>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</si>
  <si>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</si>
  <si>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</si>
  <si>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</si>
  <si>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</si>
  <si>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</si>
  <si>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</si>
  <si>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</si>
  <si>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</si>
  <si>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</si>
  <si>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</si>
  <si>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</si>
  <si>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</si>
  <si>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</si>
  <si>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</si>
  <si>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</si>
  <si>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</si>
  <si>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</si>
  <si>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</si>
  <si>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</si>
  <si>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</si>
  <si>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</si>
  <si>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</si>
  <si>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</si>
  <si>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</si>
  <si>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</si>
  <si>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</si>
  <si>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</si>
  <si>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</si>
  <si>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</si>
  <si>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</si>
  <si>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</si>
  <si>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</si>
  <si>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</si>
  <si>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</si>
  <si>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</si>
  <si>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</si>
  <si>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</si>
  <si>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</si>
  <si>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</si>
  <si>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</si>
  <si>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</si>
  <si>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</si>
  <si>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</si>
  <si>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</si>
  <si>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</si>
  <si>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</si>
  <si>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</si>
  <si>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</si>
  <si>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</si>
  <si>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</si>
  <si>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</si>
  <si>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</si>
  <si>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</si>
  <si>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</si>
  <si>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</si>
  <si>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</si>
  <si>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</si>
  <si>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</si>
  <si>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</si>
  <si>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</si>
  <si>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</si>
  <si>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</si>
  <si>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</si>
  <si>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</si>
  <si>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</si>
  <si>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</si>
  <si>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</si>
  <si>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</si>
  <si>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</si>
  <si>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</si>
  <si>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</si>
  <si>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</si>
  <si>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</si>
  <si>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</si>
  <si>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</si>
  <si>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</si>
  <si>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</si>
  <si>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</si>
  <si>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</si>
  <si>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</si>
  <si>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</si>
  <si>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</si>
  <si>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</si>
  <si>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</si>
  <si>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</si>
  <si>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</si>
  <si>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</si>
  <si>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</si>
  <si>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</si>
  <si>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</si>
  <si>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</si>
  <si>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</si>
  <si>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</si>
  <si>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</si>
  <si>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</si>
  <si>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</si>
  <si>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</si>
  <si>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</si>
  <si>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</si>
  <si>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</si>
  <si>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</si>
  <si>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</si>
  <si>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</si>
  <si>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</si>
  <si>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</si>
  <si>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</si>
  <si>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</si>
  <si>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</si>
  <si>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</si>
  <si>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</si>
  <si>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</si>
  <si>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</si>
  <si>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</si>
  <si>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</si>
  <si>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</si>
  <si>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</si>
  <si>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</si>
  <si>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</si>
  <si>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</si>
  <si>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</si>
  <si>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</si>
  <si>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</si>
  <si>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</si>
  <si>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</si>
  <si>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</si>
  <si>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</si>
  <si>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</si>
  <si>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</si>
  <si>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</si>
  <si>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</si>
  <si>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</si>
  <si>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</si>
  <si>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</si>
  <si>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</si>
  <si>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</si>
  <si>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</si>
  <si>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</si>
  <si>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</si>
  <si>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</si>
  <si>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</si>
  <si>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</si>
  <si>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</si>
  <si>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</si>
  <si>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</si>
  <si>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</si>
  <si>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</si>
  <si>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</si>
  <si>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</si>
  <si>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</si>
  <si>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</si>
  <si>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</si>
  <si>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</si>
  <si>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</si>
  <si>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</si>
  <si>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</si>
  <si>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</si>
  <si>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</si>
  <si>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</si>
  <si>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</si>
  <si>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</si>
  <si>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</si>
  <si>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</si>
  <si>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</si>
  <si>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</si>
  <si>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</si>
  <si>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</si>
  <si>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</si>
  <si>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</si>
  <si>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</si>
  <si>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</si>
  <si>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</si>
  <si>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</si>
  <si>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</si>
  <si>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</si>
  <si>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</si>
  <si>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</si>
  <si>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</si>
  <si>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</si>
  <si>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</si>
  <si>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</si>
  <si>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</si>
  <si>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</si>
  <si>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</si>
  <si>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</si>
  <si>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</si>
  <si>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</si>
  <si>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</si>
  <si>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</si>
  <si>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</si>
  <si>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</si>
  <si>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</si>
  <si>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</si>
  <si>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</si>
  <si>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</si>
  <si>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</si>
  <si>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</si>
  <si>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</si>
  <si>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</si>
  <si>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</si>
  <si>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</si>
  <si>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</si>
  <si>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</si>
  <si>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</si>
  <si>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</si>
  <si>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</si>
  <si>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</si>
  <si>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</si>
  <si>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</si>
  <si>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</si>
  <si>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</si>
  <si>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</si>
  <si>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</si>
  <si>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</si>
  <si>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</si>
  <si>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</si>
  <si>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</si>
  <si>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</si>
  <si>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</si>
  <si>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</si>
  <si>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</si>
  <si>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</si>
  <si>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</si>
  <si>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</si>
  <si>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</si>
  <si>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</si>
  <si>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</si>
  <si>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</si>
  <si>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</si>
  <si>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</si>
  <si>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</si>
  <si>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</si>
  <si>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</si>
  <si>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</si>
  <si>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</si>
  <si>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</si>
  <si>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</si>
  <si>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</si>
  <si>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</si>
  <si>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</si>
  <si>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</si>
  <si>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</si>
  <si>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</si>
  <si>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</si>
  <si>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</si>
  <si>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</si>
  <si>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</si>
  <si>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</si>
  <si>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</si>
  <si>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</si>
  <si>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</si>
  <si>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</si>
  <si>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</si>
  <si>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</si>
  <si>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</si>
  <si>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</si>
  <si>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</si>
  <si>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</si>
  <si>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</si>
  <si>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</si>
  <si>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</si>
  <si>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</si>
  <si>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</si>
  <si>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</si>
  <si>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</si>
  <si>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</si>
  <si>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</si>
  <si>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</si>
  <si>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</si>
  <si>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</si>
  <si>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</si>
  <si>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</si>
  <si>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</si>
  <si>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</si>
  <si>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</si>
  <si>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</si>
  <si>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</si>
  <si>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</si>
  <si>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</si>
  <si>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</si>
  <si>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</si>
  <si>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</si>
  <si>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</si>
  <si>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</si>
  <si>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</si>
  <si>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</si>
  <si>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</si>
  <si>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</si>
  <si>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</si>
  <si>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</si>
  <si>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</si>
  <si>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</si>
  <si>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</si>
  <si>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</si>
  <si>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</si>
  <si>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</si>
  <si>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</si>
  <si>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</si>
  <si>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</si>
  <si>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</si>
  <si>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</si>
  <si>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</si>
  <si>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</si>
  <si>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</si>
  <si>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</si>
  <si>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</si>
  <si>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</si>
  <si>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</si>
  <si>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</si>
  <si>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</si>
  <si>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</si>
  <si>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</si>
  <si>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</si>
  <si>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</si>
  <si>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</si>
  <si>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</si>
  <si>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</si>
  <si>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</si>
  <si>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</si>
  <si>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</si>
  <si>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</si>
  <si>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</si>
  <si>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</si>
  <si>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</si>
  <si>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</si>
  <si>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</si>
  <si>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</si>
  <si>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</si>
  <si>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</si>
  <si>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</si>
  <si>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</si>
  <si>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</si>
  <si>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</si>
  <si>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</si>
  <si>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</si>
  <si>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</si>
  <si>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</si>
  <si>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</si>
  <si>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</si>
  <si>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</si>
  <si>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</si>
  <si>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</si>
  <si>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</si>
  <si>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</si>
  <si>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</si>
  <si>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</si>
  <si>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</si>
  <si>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</si>
  <si>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</si>
  <si>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</si>
  <si>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</si>
  <si>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</si>
  <si>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</si>
  <si>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</si>
  <si>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</si>
  <si>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</si>
  <si>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</si>
  <si>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</si>
  <si>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</si>
  <si>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</si>
  <si>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</si>
  <si>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</si>
  <si>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</si>
  <si>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</si>
  <si>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</si>
  <si>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</si>
  <si>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</si>
  <si>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</si>
  <si>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</si>
  <si>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</si>
  <si>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</si>
  <si>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</si>
  <si>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</si>
  <si>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</si>
  <si>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</si>
  <si>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</si>
  <si>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</si>
  <si>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</si>
  <si>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</si>
  <si>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</si>
  <si>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</si>
  <si>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</si>
  <si>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</si>
  <si>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</si>
  <si>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</si>
  <si>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</si>
  <si>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</si>
  <si>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</si>
  <si>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</si>
  <si>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</si>
  <si>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</si>
  <si>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</si>
  <si>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</si>
  <si>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</si>
  <si>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</si>
  <si>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</si>
  <si>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</si>
  <si>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</si>
  <si>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</si>
  <si>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</si>
  <si>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</si>
  <si>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</si>
  <si>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</si>
  <si>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</si>
  <si>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</si>
  <si>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</si>
  <si>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</si>
  <si>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</si>
  <si>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</si>
  <si>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</si>
  <si>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</si>
  <si>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</si>
  <si>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</si>
  <si>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</si>
  <si>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</si>
  <si>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</si>
  <si>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</si>
  <si>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</si>
  <si>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</si>
  <si>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</si>
  <si>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</si>
  <si>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</si>
  <si>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</si>
  <si>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</si>
  <si>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</si>
  <si>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</si>
  <si>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</si>
  <si>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</si>
  <si>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</si>
  <si>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</si>
  <si>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</si>
  <si>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</si>
  <si>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</si>
  <si>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</si>
  <si>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</si>
  <si>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</si>
  <si>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</si>
  <si>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</si>
  <si>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</si>
  <si>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</si>
  <si>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</si>
  <si>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</si>
  <si>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</si>
  <si>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</si>
  <si>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</si>
  <si>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</si>
  <si>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</si>
  <si>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</si>
  <si>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</si>
  <si>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</si>
  <si>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</si>
  <si>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</si>
  <si>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</si>
  <si>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</si>
  <si>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</si>
  <si>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</si>
  <si>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</si>
  <si>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</si>
  <si>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</si>
  <si>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</si>
  <si>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</si>
  <si>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</si>
  <si>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</si>
  <si>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</si>
  <si>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</si>
  <si>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</si>
  <si>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</si>
  <si>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</si>
  <si>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</si>
  <si>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</si>
  <si>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</si>
  <si>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</si>
  <si>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</si>
  <si>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</si>
  <si>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</si>
  <si>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</si>
  <si>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</si>
  <si>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</si>
  <si>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</si>
  <si>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</si>
  <si>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</si>
  <si>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</si>
  <si>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</si>
  <si>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</si>
  <si>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</si>
  <si>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</si>
  <si>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</si>
  <si>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</si>
  <si>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</si>
  <si>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</si>
  <si>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</si>
  <si>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</si>
  <si>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</si>
  <si>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</si>
  <si>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</si>
  <si>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</si>
  <si>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</si>
  <si>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</si>
  <si>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</si>
  <si>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</si>
  <si>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</si>
  <si>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</si>
  <si>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</si>
  <si>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</si>
  <si>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</si>
  <si>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</si>
  <si>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</si>
  <si>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</si>
  <si>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</si>
  <si>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</si>
  <si>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</si>
  <si>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</si>
  <si>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</si>
  <si>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</si>
  <si>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</si>
  <si>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</si>
  <si>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</si>
  <si>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</si>
  <si>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</si>
  <si>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</si>
  <si>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</si>
  <si>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</si>
  <si>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</si>
  <si>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</si>
  <si>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</si>
  <si>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</si>
  <si>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</si>
  <si>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</si>
  <si>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</si>
  <si>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</si>
  <si>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</si>
  <si>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</si>
  <si>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</si>
  <si>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</si>
  <si>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</si>
  <si>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</si>
  <si>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</si>
  <si>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</si>
  <si>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</si>
  <si>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</si>
  <si>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</si>
  <si>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</si>
  <si>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</si>
  <si>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</si>
  <si>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</si>
  <si>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</si>
  <si>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</si>
  <si>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</si>
  <si>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</si>
  <si>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</si>
  <si>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</si>
  <si>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</si>
  <si>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</si>
  <si>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</si>
  <si>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</si>
  <si>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</si>
  <si>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</si>
  <si>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</si>
  <si>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</si>
  <si>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</si>
  <si>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</si>
  <si>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</si>
  <si>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</si>
  <si>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</si>
  <si>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</si>
  <si>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</si>
  <si>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</si>
  <si>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</si>
  <si>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</si>
  <si>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</si>
  <si>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</si>
  <si>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</si>
  <si>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</si>
  <si>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</si>
  <si>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</si>
  <si>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</si>
  <si>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</si>
  <si>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</si>
  <si>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</si>
  <si>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</si>
  <si>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</si>
  <si>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</si>
  <si>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</si>
  <si>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</si>
  <si>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</si>
  <si>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</si>
  <si>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</si>
  <si>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</si>
  <si>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</si>
  <si>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</si>
  <si>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</si>
  <si>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</si>
  <si>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</si>
  <si>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</si>
  <si>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</si>
  <si>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</si>
  <si>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</si>
  <si>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</si>
  <si>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</si>
  <si>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</si>
  <si>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</si>
  <si>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</si>
  <si>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</si>
  <si>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</si>
  <si>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</si>
  <si>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</si>
  <si>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</si>
  <si>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</si>
  <si>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</si>
  <si>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</si>
  <si>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</si>
  <si>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</si>
  <si>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</si>
  <si>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</si>
  <si>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</si>
  <si>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</si>
  <si>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</si>
  <si>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</si>
  <si>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</si>
  <si>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</si>
  <si>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</si>
  <si>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</si>
  <si>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</si>
  <si>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</si>
  <si>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</si>
  <si>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</si>
  <si>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</si>
  <si>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</si>
  <si>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</si>
  <si>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</si>
  <si>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</si>
  <si>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</si>
  <si>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</si>
  <si>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</si>
  <si>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</si>
  <si>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</si>
  <si>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</si>
  <si>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</si>
  <si>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</si>
  <si>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</si>
  <si>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</si>
  <si>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</si>
  <si>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</si>
  <si>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</si>
  <si>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</si>
  <si>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</si>
  <si>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</si>
  <si>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</si>
  <si>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</si>
  <si>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</si>
  <si>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</si>
  <si>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</si>
  <si>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</si>
  <si>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</si>
  <si>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</si>
  <si>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</si>
  <si>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</si>
  <si>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</si>
  <si>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</si>
  <si>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</si>
  <si>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</si>
  <si>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</si>
  <si>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</si>
  <si>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</si>
  <si>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</si>
  <si>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</si>
  <si>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</si>
  <si>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</si>
  <si>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</si>
  <si>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</si>
  <si>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</si>
  <si>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</si>
  <si>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</si>
  <si>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</si>
  <si>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</si>
  <si>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</si>
  <si>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</si>
  <si>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</si>
  <si>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</si>
  <si>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</si>
  <si>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</si>
  <si>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</si>
  <si>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</si>
  <si>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</si>
  <si>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</si>
  <si>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</si>
  <si>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</si>
  <si>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</si>
  <si>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</si>
  <si>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</si>
  <si>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</si>
  <si>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</si>
  <si>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</si>
  <si>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</si>
  <si>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</si>
  <si>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</si>
  <si>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</si>
  <si>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</si>
  <si>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</si>
  <si>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</si>
  <si>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</si>
  <si>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</si>
  <si>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</si>
  <si>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</si>
  <si>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</si>
  <si>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</si>
  <si>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</si>
  <si>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</si>
  <si>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</si>
  <si>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</si>
  <si>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</si>
  <si>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</si>
  <si>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</si>
  <si>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</si>
  <si>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</si>
  <si>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</si>
  <si>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</si>
  <si>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</si>
  <si>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</si>
  <si>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</si>
  <si>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</si>
  <si>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</si>
  <si>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</si>
  <si>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</si>
  <si>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</si>
  <si>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</si>
  <si>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</si>
  <si>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</si>
  <si>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</si>
  <si>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</si>
  <si>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</si>
  <si>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</si>
  <si>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</si>
  <si>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</si>
  <si>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</si>
  <si>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</si>
  <si>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</si>
  <si>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</si>
  <si>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</si>
  <si>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</si>
  <si>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</si>
  <si>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</si>
  <si>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</si>
  <si>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</si>
  <si>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</si>
  <si>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</si>
  <si>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</si>
  <si>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</si>
  <si>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</si>
  <si>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</si>
  <si>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</si>
  <si>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</si>
  <si>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</si>
  <si>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</si>
  <si>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</si>
  <si>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</si>
  <si>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</si>
  <si>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</si>
  <si>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</si>
  <si>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</si>
  <si>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</si>
  <si>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</si>
  <si>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</si>
  <si>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</si>
  <si>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</si>
  <si>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</si>
  <si>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</si>
  <si>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</si>
  <si>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</si>
  <si>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</si>
  <si>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</si>
  <si>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</si>
  <si>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</si>
  <si>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</si>
  <si>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</si>
  <si>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</si>
  <si>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</si>
  <si>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</si>
  <si>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</si>
  <si>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</si>
  <si>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</si>
  <si>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</si>
  <si>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</si>
  <si>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</si>
  <si>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</si>
  <si>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</si>
  <si>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</si>
  <si>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</si>
  <si>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</si>
  <si>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</si>
  <si>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</si>
  <si>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</si>
  <si>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</si>
  <si>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</si>
  <si>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</si>
  <si>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</si>
  <si>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</si>
  <si>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</si>
  <si>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</si>
  <si>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</si>
  <si>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</si>
  <si>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</si>
  <si>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</si>
  <si>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</si>
  <si>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</si>
  <si>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</si>
  <si>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</si>
  <si>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</si>
  <si>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</si>
  <si>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</si>
  <si>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</si>
  <si>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</si>
  <si>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</si>
  <si>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</si>
  <si>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</si>
  <si>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</si>
  <si>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</si>
  <si>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</si>
  <si>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</si>
  <si>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</si>
  <si>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</si>
  <si>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</si>
  <si>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</si>
  <si>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</si>
  <si>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</si>
  <si>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</si>
  <si>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</si>
  <si>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</si>
  <si>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</si>
  <si>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</si>
  <si>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</si>
  <si>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</si>
  <si>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</si>
  <si>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</si>
  <si>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</si>
  <si>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</si>
  <si>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</si>
  <si>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</si>
  <si>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</si>
  <si>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</si>
  <si>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</si>
  <si>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</si>
  <si>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</si>
  <si>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</si>
  <si>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</si>
  <si>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</si>
  <si>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</si>
  <si>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</si>
  <si>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</si>
  <si>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</si>
  <si>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</si>
  <si>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</si>
  <si>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</si>
  <si>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</si>
  <si>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</si>
  <si>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</si>
  <si>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</si>
  <si>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</si>
  <si>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</si>
  <si>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</si>
  <si>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</si>
  <si>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</si>
  <si>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</si>
  <si>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</si>
  <si>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</si>
  <si>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</si>
  <si>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</si>
  <si>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</si>
  <si>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</si>
  <si>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</si>
  <si>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</si>
  <si>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</si>
  <si>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</si>
  <si>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</si>
  <si>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</si>
  <si>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</si>
  <si>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</si>
  <si>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</si>
  <si>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</si>
  <si>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</si>
  <si>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</si>
  <si>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</si>
  <si>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</si>
  <si>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</si>
  <si>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</si>
  <si>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</si>
  <si>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</si>
  <si>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</si>
  <si>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</si>
  <si>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</si>
  <si>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</si>
  <si>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</si>
  <si>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</si>
  <si>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</si>
  <si>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</si>
  <si>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</si>
  <si>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</si>
  <si>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</si>
  <si>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</si>
  <si>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</si>
  <si>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</si>
  <si>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</si>
  <si>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</si>
  <si>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</si>
  <si>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</si>
  <si>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</si>
  <si>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</si>
  <si>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</si>
  <si>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</si>
  <si>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</si>
  <si>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</si>
  <si>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</si>
  <si>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</si>
  <si>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</si>
  <si>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</si>
  <si>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</si>
  <si>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</si>
  <si>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</si>
  <si>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</si>
  <si>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</si>
  <si>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</si>
  <si>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</si>
  <si>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</si>
  <si>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</si>
  <si>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</si>
  <si>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</si>
  <si>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</si>
  <si>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</si>
  <si>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</si>
  <si>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</si>
  <si>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</si>
  <si>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</si>
  <si>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</si>
  <si>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</si>
  <si>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</si>
  <si>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</si>
  <si>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</si>
  <si>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</si>
  <si>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</si>
  <si>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</si>
  <si>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</si>
  <si>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</si>
  <si>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</si>
  <si>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</si>
  <si>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</si>
  <si>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</si>
  <si>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</si>
  <si>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</si>
  <si>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</si>
  <si>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</si>
  <si>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</si>
  <si>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</si>
  <si>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</si>
  <si>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</si>
  <si>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</si>
  <si>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</si>
  <si>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</si>
  <si>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</si>
  <si>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</si>
  <si>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</si>
  <si>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</si>
  <si>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</si>
  <si>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</si>
  <si>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</si>
  <si>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</si>
  <si>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</si>
  <si>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</si>
  <si>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</si>
  <si>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</si>
  <si>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</si>
  <si>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</si>
  <si>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</si>
  <si>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</si>
  <si>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</si>
  <si>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</si>
  <si>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</si>
  <si>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</si>
  <si>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</si>
  <si>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</si>
  <si>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</si>
  <si>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</si>
  <si>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</si>
  <si>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</si>
  <si>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</si>
  <si>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</si>
  <si>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</si>
  <si>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</si>
  <si>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</si>
  <si>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</si>
  <si>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</si>
  <si>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</si>
  <si>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</si>
  <si>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</si>
  <si>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</si>
  <si>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</si>
  <si>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</si>
  <si>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</si>
  <si>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</si>
  <si>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</si>
  <si>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</si>
  <si>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</si>
  <si>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</si>
  <si>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</si>
  <si>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</si>
  <si>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</si>
  <si>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</si>
  <si>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</si>
  <si>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</si>
  <si>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</si>
  <si>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</si>
  <si>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</si>
  <si>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</si>
  <si>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</si>
  <si>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</si>
  <si>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</si>
  <si>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</si>
  <si>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</si>
  <si>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</si>
  <si>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</si>
  <si>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</si>
  <si>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</si>
  <si>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</si>
  <si>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</si>
  <si>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</si>
  <si>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</si>
  <si>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</si>
  <si>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</si>
  <si>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</si>
  <si>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</si>
  <si>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</si>
  <si>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</si>
  <si>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</si>
  <si>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</si>
  <si>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</si>
  <si>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</si>
  <si>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</si>
  <si>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</si>
  <si>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</si>
  <si>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</si>
  <si>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</si>
  <si>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</si>
  <si>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</si>
  <si>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</si>
  <si>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</si>
  <si>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</si>
  <si>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</si>
  <si>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</si>
  <si>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</si>
  <si>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</si>
  <si>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</si>
  <si>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</si>
  <si>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</si>
  <si>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</si>
  <si>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</si>
  <si>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</si>
  <si>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</si>
  <si>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</si>
  <si>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</si>
  <si>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</si>
  <si>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</si>
  <si>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</si>
  <si>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</si>
  <si>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</si>
  <si>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</si>
  <si>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</si>
  <si>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</si>
  <si>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</si>
  <si>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</si>
  <si>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</si>
  <si>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</si>
  <si>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</si>
  <si>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</si>
  <si>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</si>
  <si>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</si>
  <si>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</si>
  <si>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</si>
  <si>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</si>
  <si>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</si>
  <si>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</si>
  <si>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</si>
  <si>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</si>
  <si>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</si>
  <si>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</si>
  <si>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</si>
  <si>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</si>
  <si>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</si>
  <si>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</si>
  <si>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</si>
  <si>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</si>
  <si>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</si>
  <si>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</si>
  <si>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</si>
  <si>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</si>
  <si>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</si>
  <si>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</si>
  <si>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</si>
  <si>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</si>
  <si>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</si>
  <si>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</si>
  <si>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</si>
  <si>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</si>
  <si>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</si>
  <si>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</si>
  <si>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</si>
  <si>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</si>
  <si>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</si>
  <si>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</si>
  <si>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</si>
  <si>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</si>
  <si>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</si>
  <si>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</si>
  <si>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</si>
  <si>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</si>
  <si>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</si>
  <si>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</si>
  <si>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</si>
  <si>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</si>
  <si>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</si>
  <si>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</si>
  <si>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</si>
  <si>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</si>
  <si>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</si>
  <si>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</si>
  <si>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</si>
  <si>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</si>
  <si>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</si>
  <si>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</si>
  <si>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</si>
  <si>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</si>
  <si>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</si>
  <si>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</si>
  <si>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</si>
  <si>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</si>
  <si>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</si>
  <si>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</si>
  <si>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</si>
  <si>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</si>
  <si>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</si>
  <si>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</si>
  <si>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</si>
  <si>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</si>
  <si>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</si>
  <si>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</si>
  <si>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</si>
  <si>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</si>
  <si>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</si>
  <si>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</si>
  <si>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</si>
  <si>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</si>
  <si>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</si>
  <si>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</si>
  <si>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</si>
  <si>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</si>
  <si>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</si>
  <si>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</si>
  <si>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</si>
  <si>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</si>
  <si>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</si>
  <si>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</si>
  <si>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</si>
  <si>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</si>
  <si>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</si>
  <si>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</si>
  <si>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</si>
  <si>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</si>
  <si>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</si>
  <si>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</si>
  <si>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</si>
  <si>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</si>
  <si>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</si>
  <si>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</si>
  <si>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</si>
  <si>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</si>
  <si>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</si>
  <si>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</si>
  <si>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</si>
  <si>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</si>
  <si>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</si>
  <si>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</si>
  <si>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</si>
  <si>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</si>
  <si>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</si>
  <si>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</si>
  <si>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</si>
  <si>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</si>
  <si>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</si>
  <si>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</si>
  <si>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</si>
  <si>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</si>
  <si>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</si>
  <si>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</si>
  <si>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</si>
  <si>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</si>
  <si>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</si>
  <si>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</si>
  <si>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</si>
  <si>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</si>
  <si>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</si>
  <si>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</si>
  <si>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</si>
  <si>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</si>
  <si>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</si>
  <si>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</si>
  <si>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</si>
  <si>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</si>
  <si>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</si>
  <si>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</si>
  <si>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</si>
  <si>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</si>
  <si>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</si>
  <si>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</si>
  <si>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</si>
  <si>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</si>
  <si>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</si>
  <si>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</si>
  <si>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</si>
  <si>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</si>
  <si>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</si>
  <si>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</si>
  <si>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</si>
  <si>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</si>
  <si>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</si>
  <si>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</si>
  <si>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</si>
  <si>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</si>
  <si>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</si>
  <si>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</si>
  <si>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</si>
  <si>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</si>
  <si>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</si>
  <si>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</si>
  <si>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</si>
  <si>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</si>
  <si>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</si>
  <si>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</si>
  <si>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</si>
  <si>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</si>
  <si>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</si>
  <si>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</si>
  <si>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</si>
  <si>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</si>
  <si>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</si>
  <si>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</si>
  <si>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</si>
  <si>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</si>
  <si>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</si>
  <si>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</si>
  <si>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</si>
  <si>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</si>
  <si>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</si>
  <si>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</si>
  <si>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</si>
  <si>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</si>
  <si>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</si>
  <si>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</si>
  <si>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</si>
  <si>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</si>
  <si>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</si>
  <si>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</si>
  <si>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</si>
  <si>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</si>
  <si>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</si>
  <si>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</si>
  <si>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</si>
  <si>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</si>
  <si>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</si>
  <si>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</si>
  <si>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</si>
  <si>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</si>
  <si>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</si>
  <si>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</si>
  <si>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</si>
  <si>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</si>
  <si>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</si>
  <si>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</si>
  <si>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</si>
  <si>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</si>
  <si>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</si>
  <si>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</si>
  <si>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</si>
  <si>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</si>
  <si>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</si>
  <si>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</si>
  <si>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</si>
  <si>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</si>
  <si>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</si>
  <si>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</si>
  <si>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</si>
  <si>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</si>
  <si>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</si>
  <si>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</si>
  <si>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</si>
  <si>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</si>
  <si>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</si>
  <si>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</si>
  <si>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</si>
  <si>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</si>
  <si>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</si>
  <si>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</si>
  <si>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</si>
  <si>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</si>
  <si>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</si>
  <si>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</si>
  <si>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</si>
  <si>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</si>
  <si>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</si>
  <si>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</si>
  <si>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</si>
  <si>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</si>
  <si>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</si>
  <si>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</si>
  <si>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</si>
  <si>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</si>
  <si>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</si>
  <si>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</si>
  <si>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</si>
  <si>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</si>
  <si>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</si>
  <si>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</si>
  <si>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</si>
  <si>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</si>
  <si>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</si>
  <si>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</si>
  <si>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</si>
  <si>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</si>
  <si>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</si>
  <si>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</si>
  <si>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</si>
  <si>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</si>
  <si>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</si>
  <si>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</si>
  <si>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</si>
  <si>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</si>
  <si>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</si>
  <si>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</si>
  <si>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</si>
  <si>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</si>
  <si>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</si>
  <si>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</si>
  <si>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</si>
  <si>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</si>
  <si>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</si>
  <si>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</si>
  <si>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</si>
  <si>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</si>
  <si>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</si>
  <si>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</si>
  <si>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</si>
  <si>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</si>
  <si>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</si>
  <si>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</si>
  <si>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</si>
  <si>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</si>
  <si>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</si>
  <si>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</si>
  <si>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</si>
  <si>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</si>
  <si>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</si>
  <si>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</si>
  <si>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</si>
  <si>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</si>
  <si>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</si>
  <si>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</si>
  <si>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</si>
  <si>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</si>
  <si>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</si>
  <si>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</si>
  <si>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</si>
  <si>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</si>
  <si>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</si>
  <si>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</si>
  <si>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</si>
  <si>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</si>
  <si>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</si>
  <si>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</si>
  <si>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</si>
  <si>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</si>
  <si>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</si>
  <si>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</si>
  <si>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</si>
  <si>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</si>
  <si>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</si>
  <si>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</si>
  <si>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</si>
  <si>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</si>
  <si>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</si>
  <si>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</si>
  <si>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</si>
  <si>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</si>
  <si>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</si>
  <si>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</si>
  <si>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</si>
  <si>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</si>
  <si>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</si>
  <si>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</si>
  <si>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</si>
  <si>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</si>
  <si>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</si>
  <si>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</si>
  <si>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</si>
  <si>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</si>
  <si>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</si>
  <si>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</si>
  <si>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</si>
  <si>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</si>
  <si>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</si>
  <si>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</si>
  <si>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</si>
  <si>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</si>
  <si>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</si>
  <si>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</si>
  <si>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</si>
  <si>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</si>
  <si>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</si>
  <si>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</si>
  <si>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</si>
  <si>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</si>
  <si>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</si>
  <si>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</si>
  <si>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</si>
  <si>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</si>
  <si>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</si>
  <si>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</si>
  <si>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</si>
  <si>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</si>
  <si>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</si>
  <si>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</si>
  <si>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</si>
  <si>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</si>
  <si>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</si>
  <si>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</si>
  <si>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</si>
  <si>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</si>
  <si>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</si>
  <si>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</si>
  <si>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</si>
  <si>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</si>
  <si>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</si>
  <si>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</si>
  <si>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</si>
  <si>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</si>
  <si>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</si>
  <si>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</si>
  <si>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</si>
  <si>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</si>
  <si>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</si>
  <si>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</si>
  <si>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</si>
  <si>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</si>
  <si>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</si>
  <si>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</si>
  <si>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</si>
  <si>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</si>
  <si>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</si>
  <si>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</si>
  <si>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</si>
  <si>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</si>
  <si>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</si>
  <si>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</si>
  <si>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</si>
  <si>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</si>
  <si>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</si>
  <si>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</si>
  <si>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</si>
  <si>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</si>
  <si>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</si>
  <si>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</si>
  <si>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</si>
  <si>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</si>
  <si>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</si>
  <si>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</si>
  <si>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</si>
  <si>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</si>
  <si>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</si>
  <si>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</si>
  <si>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</si>
  <si>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</si>
  <si>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</si>
  <si>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</si>
  <si>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</si>
  <si>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</si>
  <si>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</si>
  <si>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</si>
  <si>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</si>
  <si>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</si>
  <si>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</si>
  <si>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</si>
  <si>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</si>
  <si>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</si>
  <si>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</si>
  <si>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</si>
  <si>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</si>
  <si>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</si>
  <si>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</si>
  <si>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</si>
  <si>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</si>
  <si>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</si>
  <si>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</si>
  <si>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</si>
  <si>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</si>
  <si>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</si>
  <si>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</si>
  <si>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</si>
  <si>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</si>
  <si>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</si>
  <si>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</si>
  <si>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</si>
  <si>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</si>
  <si>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</si>
  <si>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</si>
  <si>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</si>
  <si>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</si>
  <si>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</si>
  <si>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</si>
  <si>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</si>
  <si>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</si>
  <si>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</si>
  <si>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</si>
  <si>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</si>
  <si>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</si>
  <si>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</si>
  <si>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</si>
  <si>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</si>
  <si>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</si>
  <si>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</si>
  <si>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</si>
  <si>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</si>
  <si>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</si>
  <si>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</si>
  <si>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</si>
  <si>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</si>
  <si>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</si>
  <si>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</si>
  <si>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</si>
  <si>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</si>
  <si>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</si>
  <si>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</si>
  <si>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</si>
  <si>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</si>
  <si>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</si>
  <si>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</si>
  <si>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</si>
  <si>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</si>
  <si>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</si>
  <si>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</si>
  <si>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</si>
  <si>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</si>
  <si>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</si>
  <si>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</si>
  <si>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</si>
  <si>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</si>
  <si>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</si>
  <si>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</si>
  <si>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</si>
  <si>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</si>
  <si>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</si>
  <si>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</si>
  <si>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</si>
  <si>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</si>
  <si>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</si>
  <si>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</si>
  <si>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</si>
  <si>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</si>
  <si>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</si>
  <si>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</si>
  <si>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</si>
  <si>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</si>
  <si>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</si>
  <si>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</si>
  <si>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</si>
  <si>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</si>
  <si>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</si>
  <si>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</si>
  <si>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</si>
  <si>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</si>
  <si>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</si>
  <si>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</si>
  <si>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</si>
  <si>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</si>
  <si>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</si>
  <si>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</si>
  <si>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</si>
  <si>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</si>
  <si>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</si>
  <si>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</si>
  <si>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</si>
  <si>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</si>
  <si>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</si>
  <si>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</si>
  <si>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</si>
  <si>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</si>
  <si>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</si>
  <si>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</si>
  <si>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</si>
  <si>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</si>
  <si>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</si>
  <si>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</si>
  <si>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</si>
  <si>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</si>
  <si>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</si>
  <si>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</si>
  <si>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</si>
  <si>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</si>
  <si>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</si>
  <si>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</si>
  <si>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</si>
  <si>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</si>
  <si>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</si>
  <si>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</si>
  <si>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</si>
  <si>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</si>
  <si>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</si>
  <si>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</si>
  <si>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</si>
  <si>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</si>
  <si>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</si>
  <si>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</si>
  <si>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</si>
  <si>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</si>
  <si>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</si>
  <si>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</si>
  <si>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</si>
  <si>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</si>
  <si>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</si>
  <si>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</si>
  <si>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</si>
  <si>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</si>
  <si>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</si>
  <si>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</si>
  <si>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</si>
  <si>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</si>
  <si>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</si>
  <si>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</si>
  <si>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</si>
  <si>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</si>
  <si>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</si>
  <si>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</si>
  <si>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</si>
  <si>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</si>
  <si>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</si>
  <si>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</si>
  <si>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</si>
  <si>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</si>
  <si>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</si>
  <si>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</si>
  <si>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</si>
  <si>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</si>
  <si>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</si>
  <si>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</si>
  <si>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</si>
  <si>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</si>
  <si>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</si>
  <si>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</si>
  <si>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</si>
  <si>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</si>
  <si>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</si>
  <si>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</si>
  <si>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</si>
  <si>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</si>
  <si>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</si>
  <si>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</si>
  <si>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</si>
  <si>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</si>
  <si>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</si>
  <si>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</si>
  <si>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</si>
  <si>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</si>
  <si>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</si>
  <si>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</si>
  <si>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</si>
  <si>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</si>
  <si>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</si>
  <si>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</si>
  <si>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</si>
  <si>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</si>
  <si>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</si>
  <si>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</si>
  <si>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</si>
  <si>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</si>
  <si>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</si>
  <si>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</si>
  <si>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</si>
  <si>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</si>
  <si>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</si>
  <si>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</si>
  <si>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</si>
  <si>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</si>
  <si>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</si>
  <si>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</si>
  <si>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</si>
  <si>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</si>
  <si>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</si>
  <si>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</si>
  <si>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</si>
  <si>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</si>
  <si>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</si>
  <si>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</si>
  <si>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</si>
  <si>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</si>
  <si>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</si>
  <si>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</si>
  <si>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</si>
  <si>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</si>
  <si>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</si>
  <si>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</si>
  <si>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</si>
  <si>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</si>
  <si>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</si>
  <si>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</si>
  <si>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</si>
  <si>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</si>
  <si>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</si>
  <si>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</si>
  <si>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</si>
  <si>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</si>
  <si>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</si>
  <si>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</si>
  <si>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</si>
  <si>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</si>
  <si>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</si>
  <si>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</si>
  <si>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</si>
  <si>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</si>
  <si>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</si>
  <si>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</si>
  <si>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</si>
  <si>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</si>
  <si>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</si>
  <si>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</si>
  <si>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</si>
  <si>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</si>
  <si>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</si>
  <si>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</si>
  <si>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</si>
  <si>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</si>
  <si>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</si>
  <si>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</si>
  <si>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</si>
  <si>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</si>
  <si>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</si>
  <si>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</si>
  <si>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</si>
  <si>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</si>
  <si>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</si>
  <si>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</si>
  <si>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</si>
  <si>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</si>
  <si>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</si>
  <si>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</si>
  <si>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</si>
  <si>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</si>
  <si>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</si>
  <si>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</si>
  <si>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</si>
  <si>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</si>
  <si>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</si>
  <si>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</si>
  <si>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</si>
  <si>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</si>
  <si>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</si>
  <si>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</si>
  <si>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</si>
  <si>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</si>
  <si>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</si>
  <si>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</si>
  <si>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</si>
  <si>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</si>
  <si>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</si>
  <si>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</si>
  <si>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</si>
  <si>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</si>
  <si>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</si>
  <si>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</si>
  <si>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</si>
  <si>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</si>
  <si>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</si>
  <si>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</si>
  <si>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</si>
  <si>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</si>
  <si>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</si>
  <si>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</si>
  <si>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</si>
  <si>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</si>
  <si>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</si>
  <si>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</si>
  <si>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</si>
  <si>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</si>
  <si>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</si>
  <si>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</si>
  <si>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</si>
  <si>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</si>
  <si>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</si>
  <si>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</si>
  <si>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</si>
  <si>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</si>
  <si>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</si>
  <si>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</si>
  <si>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</si>
  <si>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</si>
  <si>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</si>
  <si>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</si>
  <si>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</si>
  <si>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</si>
  <si>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</si>
  <si>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</si>
  <si>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</si>
  <si>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</si>
  <si>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</si>
  <si>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</si>
  <si>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</si>
  <si>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</si>
  <si>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</si>
  <si>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</si>
  <si>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</si>
  <si>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</si>
  <si>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</si>
  <si>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</si>
  <si>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</si>
  <si>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</si>
  <si>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</si>
  <si>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</si>
  <si>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</si>
  <si>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</si>
  <si>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</si>
  <si>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</si>
  <si>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</si>
  <si>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</si>
  <si>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</si>
  <si>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</si>
  <si>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</si>
  <si>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</si>
  <si>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</si>
  <si>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</si>
  <si>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</si>
  <si>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</si>
  <si>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</si>
  <si>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</si>
  <si>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</si>
  <si>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</si>
  <si>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</si>
  <si>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</si>
  <si>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</si>
  <si>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</si>
  <si>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</si>
  <si>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</si>
  <si>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</si>
  <si>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</si>
  <si>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</si>
  <si>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</si>
  <si>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</si>
  <si>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</si>
  <si>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</si>
  <si>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</si>
  <si>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</si>
  <si>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</si>
  <si>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</si>
  <si>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</si>
  <si>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</si>
  <si>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</si>
  <si>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</si>
  <si>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</si>
  <si>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</si>
  <si>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</si>
  <si>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</si>
  <si>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</si>
  <si>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</si>
  <si>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</si>
  <si>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</si>
  <si>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</si>
  <si>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</si>
  <si>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</si>
  <si>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</si>
  <si>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</si>
  <si>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</si>
  <si>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</si>
  <si>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</si>
  <si>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</si>
  <si>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</si>
  <si>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</si>
  <si>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</si>
  <si>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</si>
  <si>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</si>
  <si>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</si>
  <si>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</si>
  <si>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</si>
  <si>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</si>
  <si>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</si>
  <si>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</si>
  <si>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</si>
  <si>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TT-20251105-00068, waiting PCM</t>
  </si>
  <si>
    <t>N/A</t>
  </si>
  <si>
    <t>EM team moved ETA: 20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</si>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</sst>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303.13925057870074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45966.087676504627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45966.087676504627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45966.087676504627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45966.087676504627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45966.087676504627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45966.087676504627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45966.087676504627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45966.087676504627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45966.087676504627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45966.087676504627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45966.087676504627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45966.087676504627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45966.087676504627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45966.087676504627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45966.087676504627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45966.087676504627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45966.087676504627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45966.087676504627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45966.087676504627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45966.087676504627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45966.087676504627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45966.087676504627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45966.087676504627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45966.087676504627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45966.087676504627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45966.087676504627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45966.087676504627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45966.087676504627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45966.087676504627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45966.087676504627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45966.087676504627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45966.087676504627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45966.087676504627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45966.087676504627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45966.087676504627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45966.087676504627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45966.087676504627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45966.087676504627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45966.087676504627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45966.087676504627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45966.087676504627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45966.087676504627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45966.087676504627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45966.087676504627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45966.087676504627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45966.087676504627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45966.087676504627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45966.087676504627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45966.087676504627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45966.087676504627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45966.087676504627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45966.087676504627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45966.087676504627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45966.087676504627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45966.087676504627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45966.087676504627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45966.087676504627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45966.087676504627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45966.087676504627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45966.087676504627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45966.087676504627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45966.087676504627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45966.087676504627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45966.087676504627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45966.087676504627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45966.087676504627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45966.087676504627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45966.087676504627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45966.087676504627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45966.087676504627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45966.087676504627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45966.087676504627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45966.087676504627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45966.087676504627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45966.087676504627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45966.087676504627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45966.087676504627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45966.087676504627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45966.087676504627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45966.087676504627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45966.087676504627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45966.087676504627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45966.087676504627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45966.087676504627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45966.087676504627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45966.087676504627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45966.087676504627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45966.087676504627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45966.087676504627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45966.087676504627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45966.087676504627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45966.087676504627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45966.087676504627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45966.087676504627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8C893428-5EBD-448A-A0A0-D970672B2F8C}"/>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141.08783854166541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7.3455931712960592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45966.087676504627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45966.087676504627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45966.087676504627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45966.087676504627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45966.087676504627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45966.087676504627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45966.087676504627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45966.087676504627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45966.087676504627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45966.087676504627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45966.087676504627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45966.087676504627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45966.087676504627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45966.087676504627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45966.087676504627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45966.087676504627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45966.087676504627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45966.087676504627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45966.087676504627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45966.087676504627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45966.087676504627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45966.087676504627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45966.087676504627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45966.087676504627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45966.087676504627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45966.087676504627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45966.087676504627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45966.087676504627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45966.087676504627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45966.087676504627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45966.087676504627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45966.087676504627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45966.087676504627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45966.087676504627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45966.087676504627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45966.087676504627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45966.087676504627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45966.087676504627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45966.087676504627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45966.087676504627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45966.087676504627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45966.087676504627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45966.087676504627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45966.087676504627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45966.087676504627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45966.087676504627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45966.087676504627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45966.087676504627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45966.087676504627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45966.087676504627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45966.087676504627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45966.087676504627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45966.087676504627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45966.087676504627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45966.087676504627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45966.087676504627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45966.087676504627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45966.087676504627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45966.087676504627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45966.087676504627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45966.087676504627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45966.087676504627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45966.087676504627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45966.087676504627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45966.087676504627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45966.087676504627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45966.087676504627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45966.087676504627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45966.087676504627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45966.087676504627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45966.087676504627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45966.087676504627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45966.087676504627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45966.087676504627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45966.087676504627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45966.087676504627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45966.087676504627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45966.087676504627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45966.087676504627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45966.087676504627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45966.087676504627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45966.087676504627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45966.087676504627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45966.087676504627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45966.087676504627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45966.087676504627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45966.087676504627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45966.087676504627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45966.087676504627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45966.087676504627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45966.087676504627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45966.087676504627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45966.087676504627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45966.087676504627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45966.087676504627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45966.087676504627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45966.087676504627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45966.087676504627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45966.087676504627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45966.087676504627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45966.087676504627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45966.087676504627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45966.087676504627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45966.087676504627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45966.087676504627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45966.087676504627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45966.087676504627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45966.087676504627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45966.087676504627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45966.087676504627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45966.087676504627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45966.087676504627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45966.087676504627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45966.087676504627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45966.087676504627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45966.087676504627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45966.087676504627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45966.087676504627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45966.087676504627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45966.087676504627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45966.087676504627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45966.087676504627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45966.087676504627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45966.087676504627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45966.087676504627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45966.087676504627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45966.087676504627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45966.087676504627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45966.087676504627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45966.087676504627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45966.087676504627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45966.087676504627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45966.087676504627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45966.087676504627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45966.087676504627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45966.087676504627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45966.087676504627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45966.087676504627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45966.087676504627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45966.087676504627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45966.087676504627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45966.087676504627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45966.087676504627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45966.087676504627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45966.087676504627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45966.087676504627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45966.087676504627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45966.087676504627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45966.087676504627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45966.087676504627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45966.087676504627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45966.087676504627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45966.087676504627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45966.087676504627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45966.087676504627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45966.087676504627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45966.087676504627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45966.087676504627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45966.087676504627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45966.087676504627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45966.087676504627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45966.087676504627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45966.087676504627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45966.087676504627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45966.087676504627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45966.087676504627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45966.087676504627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45966.087676504627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45966.087676504627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45966.087676504627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45966.087676504627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45966.087676504627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45966.087676504627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45966.087676504627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45966.087676504627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45966.087676504627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45966.087676504627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45966.087676504627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45966.087676504627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45966.087676504627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45966.087676504627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45966.087676504627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45966.087676504627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45966.087676504627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45966.087676504627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45966.087676504627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45966.087676504627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45966.087676504627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45966.087676504627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45966.087676504627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45966.087676504627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45966.087676504627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45966.087676504627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45966.087676504627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45966.087676504627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45966.087676504627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45966.087676504627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45966.087676504627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45966.087676504627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45966.087676504627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45966.087676504627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45966.087676504627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45966.087676504627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45966.087676504627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45966.087676504627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45966.087676504627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45966.087676504627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45966.087676504627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45966.087676504627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45966.087676504627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45966.087676504627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45966.087676504627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45966.087676504627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45966.087676504627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45966.087676504627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45966.087676504627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45966.087676504627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45966.087676504627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45966.087676504627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45966.087676504627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45966.087676504627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45966.087676504627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45966.087676504627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45966.087676504627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45966.087676504627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45966.087676504627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45966.087676504627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45966.087676504627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45966.087676504627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45966.087676504627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45966.087676504627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45966.087676504627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45966.087676504627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45966.087676504627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45966.087676504627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45966.087676504627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45966.087676504627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45966.087676504627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45966.087676504627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45966.087676504627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45966.087676504627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45966.087676504627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45966.087676504627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45966.087676504627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45966.087676504627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45966.087676504627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45966.087676504627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45966.087676504627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45966.087676504627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45966.087676504627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45966.087676504627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45966.087676504627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45966.087676504627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45966.087676504627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45966.087676504627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45966.087676504627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45966.087676504627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45966.087676504627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45966.087676504627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45966.087676504627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45966.087676504627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45966.087676504627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45966.087676504627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45966.087676504627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45966.087676504627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45966.087676504627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45966.087676504627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45966.087676504627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45966.087676504627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45966.087676504627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45966.087676504627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45966.087676504627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45966.087676504627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45966.087676504627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45966.087676504627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45966.087676504627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45966.087676504627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45966.087676504627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45966.087676504627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45966.087676504627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45966.087676504627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45966.087676504627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45966.087676504627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45966.087676504627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45966.087676504627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45966.087676504627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45966.087676504627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45966.087676504627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45966.087676504627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45966.087676504627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45966.087676504627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45966.087676504627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45966.087676504627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45966.087676504627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45966.087676504627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45966.087676504627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45966.087676504627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45966.087676504627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45966.087676504627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45966.087676504627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45966.087676504627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45966.087676504627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45966.087676504627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45966.087676504627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45966.087676504627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45966.087676504627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45966.087676504627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45966.087676504627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45966.087676504627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45966.087676504627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45966.087676504627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45966.087676504627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45966.087676504627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45966.087676504627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45966.087676504627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45966.087676504627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45966.087676504627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45966.087676504627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45966.087676504627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45966.087676504627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45966.087676504627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45966.087676504627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45966.087676504627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45966.087676504627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45966.087676504627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45966.087676504627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45966.087676504627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45966.087676504627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45966.087676504627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45966.087676504627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45966.087676504627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45966.087676504627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45966.087676504627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45966.087676504627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45966.087676504627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45966.087676504627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45966.087676504627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45966.087676504627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45966.087676504627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45966.087676504627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45966.087676504627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45966.087676504627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45966.087676504627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45966.087676504627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45966.087676504627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45966.087676504627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45966.087676504627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45966.087676504627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45966.087676504627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45966.087676504627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45966.087676504627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45966.087676504627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45966.087676504627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45966.087676504627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45966.087676504627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45966.087676504627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45966.087676504627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45966.087676504627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45966.087676504627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45966.087676504627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45966.087676504627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45966.087676504627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45966.087676504627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45966.087676504627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45966.087676504627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45966.087676504627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45966.087676504627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45966.087676504627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45966.087676504627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45966.087676504627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45966.087676504627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45966.087676504627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45966.087676504627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45966.087676504627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45966.087676504627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45966.087676504627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45966.087676504627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45966.087676504627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45966.087676504627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45966.087676504627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45966.087676504627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45966.087676504627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45966.087676504627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45966.087676504627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45966.087676504627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45966.087676504627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45966.087676504627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45966.087676504627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45966.087676504627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45966.087676504627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45966.087676504627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45966.087676504627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45966.087676504627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45966.087676504627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45966.087676504627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45966.087676504627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45966.087676504627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45966.087676504627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45966.087676504627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45966.087676504627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45966.087676504627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45966.087676504627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45966.087676504627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45966.087676504627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45966.087676504627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45966.087676504627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45966.087676504627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45966.087676504627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45966.087676504627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45966.087676504627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45966.087676504627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45966.087676504627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45966.087676504627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45966.087676504627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45966.087676504627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45966.087676504627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45966.087676504627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45966.087676504627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45966.087676504627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45966.087676504627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45966.087676504627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45966.087676504627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45966.087676504627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45966.087676504627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45966.087676504627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45966.087676504627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45966.087676504627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45966.087676504627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45966.087676504627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45966.087676504627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45966.087676504627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45966.087676504627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45966.087676504627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45966.087676504627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45966.087676504627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45966.087676504627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45966.087676504627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45966.087676504627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45966.087676504627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45966.087676504627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45966.087676504627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45966.087676504627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45966.087676504627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45966.087676504627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45966.087676504627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45966.087676504627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45966.087676504627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45966.087676504627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45966.087676504627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45966.087676504627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45966.087676504627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45966.087676504627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45966.087676504627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45966.087676504627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45966.087676504627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45966.087676504627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45966.087676504627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45966.087676504627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45966.087676504627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45966.087676504627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45966.087676504627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45966.087676504627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45966.087676504627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45966.087676504627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45966.087676504627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45966.087676504627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45966.087676504627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45966.087676504627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45966.087676504627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45966.087676504627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45966.087676504627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45966.087676504627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45966.087676504627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45966.087676504627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45966.087676504627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45966.087676504627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45966.087676504627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45966.087676504627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45966.087676504627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45966.087676504627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45966.087676504627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45966.087676504627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45966.087676504627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45966.087676504627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45966.087676504627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45966.087676504627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45966.087676504627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45966.087676504627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45966.087676504627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45966.087676504627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45966.087676504627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45966.087676504627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45966.087676504627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45966.087676504627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45966.087676504627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45966.087676504627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45966.087676504627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45966.087676504627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45966.087676504627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45966.087676504627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45966.087676504627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45966.087676504627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45966.087676504627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45966.087676504627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45966.087676504627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45966.087676504627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45966.087676504627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45966.087676504627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45966.087676504627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45966.087676504627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45966.087676504627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45966.087676504627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45966.087676504627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45966.087676504627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45966.087676504627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45966.087676504627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45966.087676504627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45966.087676504627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45966.087676504627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45966.087676504627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45966.087676504627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45966.087676504627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45966.087676504627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45966.087676504627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45966.087676504627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45966.087676504627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45966.087676504627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45966.087676504627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45966.087676504627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45966.087676504627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45966.087676504627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45966.087676504627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45966.087676504627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45966.087676504627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45966.087676504627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45966.087676504627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45966.087676504627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45966.087676504627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45966.087676504627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45966.087676504627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45966.087676504627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45966.087676504627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45966.087676504627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45966.087676504627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45966.087676504627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45966.087676504627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45966.087676504627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45966.087676504627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45966.087676504627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45966.087676504627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45966.087676504627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45966.087676504627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45966.087676504627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45966.087676504627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45966.087676504627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45966.087676504627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45966.087676504627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45966.087676504627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45966.087676504627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45966.087676504627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45966.087676504627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45966.087676504627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45966.087676504627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45966.087676504627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45966.087676504627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45966.087676504627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45966.087676504627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45966.087676504627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45966.087676504627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45966.087676504627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45966.087676504627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45966.087676504627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45966.087676504627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45966.087676504627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45966.087676504627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45966.087676504627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45966.087676504627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45966.087676504627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45966.087676504627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45966.087676504627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45966.087676504627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45966.087676504627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45966.087676504627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45966.087676504627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45966.087676504627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45966.087676504627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45966.087676504627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45966.087676504627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45966.087676504627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45966.087676504627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45966.087676504627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45966.087676504627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45966.087676504627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45966.087676504627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45966.087676504627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45966.087676504627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45966.087676504627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45966.087676504627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45966.087676504627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45966.087676504627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45966.087676504627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45966.087676504627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45966.087676504627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45966.087676504627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45966.087676504627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45966.087676504627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45966.087676504627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45966.087676504627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45966.087676504627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45966.087676504627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45966.087676504627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45966.087676504627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45966.087676504627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45966.087676504627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45966.087676504627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45966.087676504627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45966.087676504627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45966.087676504627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45966.087676504627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45966.087676504627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45966.087676504627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45966.087676504627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45966.087676504627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45966.087676504627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45966.087676504627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45966.087676504627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45966.087676504627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45966.087676504627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45966.087676504627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45966.087676504627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45966.087676504627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45966.087676504627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45966.087676504627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45966.087676504627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45966.087676504627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45966.087676504627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45966.087676504627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45966.087676504627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45966.087676504627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45966.087676504627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45966.087676504627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45966.087676504627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45966.087676504627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45966.087676504627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45966.087676504627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45966.087676504627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45966.087676504627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45966.087676504627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45966.087676504627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45966.087676504627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45966.087676504627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45966.087676504627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45966.087676504627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45966.087676504627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45966.087676504627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45966.087676504627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45966.087676504627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45966.087676504627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45966.087676504627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45966.087676504627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45966.087676504627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45966.087676504627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45966.087676504627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45966.087676504627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45966.087676504627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45966.087676504627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45966.087676504627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45966.087676504627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45966.087676504627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45966.087676504627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45966.087676504627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45966.087676504627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45966.087676504627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45966.087676504627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45966.087676504627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45966.087676504627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45966.087676504627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45966.087676504627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45966.087676504627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45966.087676504627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45966.087676504627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45966.087676504627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45966.087676504627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45966.087676504627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45966.087676504627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45966.087676504627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45966.087676504627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45966.087676504627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45966.087676504627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45966.087676504627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45966.087676504627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45966.087676504627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45966.087676504627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45966.087676504627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45966.087676504627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45966.087676504627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45966.087676504627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45966.087676504627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45966.087676504627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45966.087676504627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45966.087676504627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45966.087676504627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45966.087676504627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45966.087676504627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45966.087676504627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45966.087676504627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45966.087676504627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45966.087676504627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45966.087676504627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45966.087676504627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45966.087676504627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45966.087676504627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45966.087676504627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45966.087676504627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45966.087676504627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45966.087676504627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45966.087676504627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45966.087676504627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45966.087676504627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45966.087676504627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45966.087676504627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45966.087676504627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45966.087676504627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45966.087676504627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45966.087676504627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45966.087676504627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45966.087676504627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45966.087676504627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45966.087676504627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45966.087676504627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45966.087676504627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45966.087676504627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45966.087676504627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45966.087676504627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45966.087676504627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45966.087676504627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45966.087676504627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45966.087676504627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45966.087676504627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45966.087676504627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45966.087676504627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45966.087676504627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45966.087676504627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45966.087676504627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45966.087676504627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45966.087676504627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45966.087676504627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45966.087676504627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45966.087676504627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45966.087676504627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45966.087676504627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45966.087676504627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45966.087676504627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45966.087676504627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45966.087676504627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45966.087676504627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45966.087676504627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45966.087676504627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45966.087676504627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45966.087676504627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45966.087676504627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45966.087676504627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45966.087676504627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45966.087676504627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45966.087676504627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45966.087676504627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45966.087676504627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45966.087676504627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45966.087676504627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45966.087676504627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45966.087676504627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45966.087676504627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45966.087676504627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45966.087676504627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45966.087676504627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45966.087676504627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45966.087676504627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45966.087676504627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45966.087676504627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45966.087676504627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45966.087676504627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45966.087676504627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45966.087676504627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45966.087676504627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45966.087676504627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45966.087676504627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45966.087676504627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45966.087676504627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45966.087676504627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45966.087676504627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45966.087676504627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45966.087676504627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45966.087676504627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45966.087676504627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45966.087676504627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45966.087676504627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45966.087676504627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45966.087676504627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45966.087676504627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45966.087676504627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45966.087676504627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45966.087676504627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45966.087676504627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45966.087676504627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45966.087676504627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45966.087676504627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45966.087676504627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45966.087676504627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45966.087676504627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45966.087676504627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45966.087676504627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45966.087676504627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45966.087676504627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45966.087676504627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45966.087676504627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45966.087676504627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45966.087676504627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45966.087676504627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45966.087676504627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45966.087676504627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45966.087676504627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45966.087676504627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45966.087676504627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45966.087676504627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45966.087676504627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45966.087676504627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45966.087676504627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45966.087676504627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45966.087676504627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45966.087676504627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45966.087676504627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45966.087676504627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45966.087676504627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45966.087676504627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45966.087676504627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45966.087676504627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45966.087676504627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45966.087676504627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45966.087676504627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45966.087676504627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45966.087676504627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45966.087676504627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45966.087676504627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45966.087676504627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45966.087676504627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45966.087676504627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45966.087676504627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45966.087676504627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45966.087676504627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45966.087676504627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45966.087676504627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45966.087676504627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45966.087676504627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45966.087676504627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45966.087676504627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45966.087676504627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45966.087676504627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45966.087676504627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45966.087676504627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45966.087676504627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45966.087676504627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45966.087676504627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45966.087676504627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45966.087676504627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45966.087676504627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45966.087676504627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45966.087676504627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45966.087676504627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45966.087676504627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45966.087676504627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45966.087676504627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45966.087676504627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45966.087676504627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45966.087676504627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45966.087676504627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45966.087676504627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45966.087676504627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45966.087676504627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45966.087676504627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45966.087676504627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45966.087676504627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45966.087676504627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45966.087676504627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45966.087676504627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45966.087676504627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45966.087676504627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45966.087676504627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45966.087676504627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45966.087676504627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45966.087676504627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45966.087676504627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45966.087676504627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45966.087676504627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45966.087676504627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45966.087676504627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45966.087676504627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45966.087676504627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45966.087676504627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45966.087676504627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45966.087676504627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45966.087676504627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45966.087676504627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45966.087676504627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45966.087676504627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45966.087676504627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45966.087676504627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45966.087676504627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45966.087676504627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45966.087676504627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45966.087676504627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45966.087676504627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45966.087676504627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45966.087676504627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45966.087676504627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45966.087676504627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45966.087676504627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45966.087676504627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45966.087676504627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45966.087676504627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45966.087676504627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45966.087676504627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45966.087676504627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45966.087676504627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45966.087676504627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45966.087676504627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45966.087676504627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45966.087676504627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45966.087676504627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45966.087676504627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45966.087676504627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45966.087676504627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45966.087676504627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45966.087676504627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45966.087676504627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45966.087676504627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45966.087676504627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45966.087676504627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45966.087676504627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45966.087676504627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45966.087676504627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45966.087676504627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45966.087676504627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45966.087676504627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45966.087676504627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45966.087676504627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45966.087676504627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45966.087676504627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45966.087676504627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45966.087676504627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45966.087676504627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45966.087676504627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45966.087676504627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45966.087676504627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45966.087676504627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45966.087676504627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45966.087676504627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45966.087676504627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45966.087676504627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45966.087676504627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45966.087676504627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45966.087676504627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45966.087676504627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45966.087676504627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45966.087676504627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45966.087676504627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45966.087676504627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45966.087676504627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45966.087676504627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45966.087676504627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45966.087676504627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45966.087676504627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45966.087676504627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45966.087676504627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45966.087676504627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45966.087676504627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45966.087676504627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45966.087676504627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45966.087676504627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45966.087676504627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45966.087676504627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45966.087676504627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45966.087676504627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45966.087676504627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45966.087676504627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45966.087676504627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45966.087676504627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45966.087676504627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45966.087676504627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45966.087676504627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45966.087676504627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45966.087676504627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45966.087676504627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45966.087676504627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45966.087676504627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45966.087676504627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45966.087676504627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45966.087676504627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45966.087676504627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45966.087676504627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45966.087676504627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45966.087676504627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45966.087676504627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45966.087676504627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45966.087676504627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45966.087676504627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45966.087676504627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45966.087676504627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45966.087676504627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45966.087676504627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45966.087676504627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45966.087676504627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45966.087676504627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45966.087676504627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45966.087676504627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45966.087676504627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45966.087676504627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45966.087676504627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45966.087676504627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45966.087676504627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45966.087676504627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45966.087676504627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45966.087676504627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45966.087676504627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45966.087676504627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45966.087676504627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45966.087676504627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45966.087676504627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45966.087676504627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45966.087676504627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45966.087676504627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45966.087676504627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45966.087676504627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45966.087676504627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45966.087676504627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45966.087676504627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45966.087676504627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45966.087676504627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45966.087676504627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45966.087676504627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45966.087676504627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45966.087676504627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45966.087676504627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45966.087676504627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45966.087676504627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45966.087676504627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45966.087676504627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45966.087676504627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45966.087676504627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45966.087676504627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45966.087676504627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45966.087676504627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45966.087676504627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45966.087676504627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45966.087676504627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45966.087676504627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45966.087676504627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45966.087676504627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45966.087676504627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45966.087676504627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45966.087676504627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45966.087676504627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45966.087676504627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45966.087676504627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45966.087676504627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45966.087676504627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45966.087676504627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45966.087676504627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45966.087676504627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45966.087676504627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45966.087676504627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45966.087676504627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45966.087676504627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45966.087676504627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45966.087676504627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45966.087676504627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45966.087676504627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45966.087676504627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45966.087676504627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45966.087676504627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45966.087676504627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45966.087676504627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45966.087676504627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45966.087676504627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45966.087676504627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45966.087676504627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45966.087676504627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45966.087676504627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45966.087676504627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45966.087676504627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45966.087676504627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45966.087676504627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45966.087676504627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45966.087676504627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45966.087676504627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45966.087676504627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45966.087676504627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45966.087676504627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45966.087676504627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45966.087676504627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45966.087676504627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45966.087676504627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45966.087676504627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45966.087676504627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45966.087676504627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45966.087676504627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45966.087676504627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45966.087676504627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45966.087676504627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45966.087676504627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45966.087676504627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45966.087676504627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45966.087676504627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45966.087676504627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45966.087676504627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45966.087676504627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45966.087676504627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45966.087676504627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45966.087676504627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45966.087676504627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45966.087676504627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45966.087676504627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45966.087676504627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45966.087676504627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45966.087676504627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45966.087676504627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45966.087676504627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45966.087676504627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45966.087676504627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45966.087676504627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45966.087676504627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45966.087676504627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45966.087676504627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45966.087676504627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45966.087676504627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45966.087676504627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45966.087676504627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45966.087676504627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45966.087676504627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45966.087676504627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45966.087676504627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45966.087676504627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45966.087676504627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45966.087676504627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45966.087676504627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45966.087676504627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45966.087676504627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45966.087676504627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45966.087676504627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45966.087676504627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45966.087676504627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45966.087676504627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45966.087676504627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45966.087676504627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45966.087676504627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45966.087676504627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45966.087676504627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45966.087676504627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45966.087676504627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45966.087676504627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45966.087676504627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45966.087676504627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45966.087676504627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45966.087676504627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45966.087676504627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45966.087676504627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45966.087676504627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45966.087676504627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45966.087676504627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45966.087676504627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45966.087676504627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45966.087676504627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45966.087676504627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262.60695891203068</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45966.087676504627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45966.087676504627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45966.087676504627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45966.087676504627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45966.087676504627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45966.087676504627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45966.087676504627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45966.087676504627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45966.087676504627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45966.087676504627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45966.087676504627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45966.087676504627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45966.087676504627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45966.087676504627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45966.087676504627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45966.087676504627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45966.087676504627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45966.087676504627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45966.087676504627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45966.087676504627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45966.087676504627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45966.087676504627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45966.087676504627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45966.087676504627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45966.087676504627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45966.087676504627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45966.087676504627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45966.087676504627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45966.087676504627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45966.087676504627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45966.087676504627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45966.087676504627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45966.087676504627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45966.087676504627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45966.087676504627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45966.087676504627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45966.087676504627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45966.087676504627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45966.087676504627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45966.087676504627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45966.087676504627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45966.087676504627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45966.087676504627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45966.087676504627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45966.087676504627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45966.087676504627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45966.087676504627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45966.087676504627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45966.087676504627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45966.087676504627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45966.087676504627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45966.087676504627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45966.087676504627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45966.087676504627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45966.087676504627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45966.087676504627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45966.087676504627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opLeftCell="A12" workbookViewId="0">
      <selection activeCell="D32" sqref="D3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74.255616319438559</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39.898799189810234</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17.426565393514466</v>
      </c>
      <c r="H4" s="152">
        <v>45948.661111111112</v>
      </c>
      <c r="I4" s="151" t="str">
        <f>IFERROR(VLOOKUP(D4,DB!A:F,6,0),"")</f>
        <v>SCECO</v>
      </c>
      <c r="J4" s="151" t="str">
        <f>IFERROR(VLOOKUP(D4,DB!A:G,7,0),"")</f>
        <v>Dead</v>
      </c>
      <c r="K4" s="151" t="s">
        <v>39115</v>
      </c>
      <c r="L4" s="151" t="str">
        <f>IFERROR(VLOOKUP(D4,DB!A:I,9,0),"")</f>
        <v>Latis</v>
      </c>
    </row>
    <row r="5" spans="1:13" ht="30.75">
      <c r="A5" s="151" t="s">
        <v>39116</v>
      </c>
      <c r="B5" s="151" t="str">
        <f>IFERROR(VLOOKUP(D5,DB!A:K,11,0),"")</f>
        <v>R5</v>
      </c>
      <c r="C5" s="151">
        <v>8</v>
      </c>
      <c r="D5" s="151" t="s">
        <v>35996</v>
      </c>
      <c r="E5" s="151" t="s">
        <v>39100</v>
      </c>
      <c r="F5" s="152" t="s">
        <v>39117</v>
      </c>
      <c r="G5" s="153" t="str">
        <f ca="1">IFERROR(NOW()-F5,"")</f>
        <v/>
      </c>
      <c r="H5" s="152">
        <v>45966.003668981481</v>
      </c>
      <c r="I5" s="151" t="str">
        <f>IFERROR(VLOOKUP(D5,DB!A:F,6,0),"")</f>
        <v>SCECO+STB</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45966.087676504627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45966.087676504627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45966.087676504627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45966.087676504627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45966.087676504627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45966.087676504627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45966.087676504627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45966.087676504627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45966.087676504627</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45966.087676504627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45966.087676504627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45966.087676504627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45966.087676504627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45966.087676504627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45966.087676504627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45966.087676504627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45966.087676504627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45966.087676504627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45966.087676504627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45966.087676504627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45966.087676504627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45966.087676504627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45966.087676504627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45966.087676504627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45966.087676504627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45966.087676504627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45966.087676504627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45966.087676504627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45966.087676504627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45966.087676504627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45966.087676504627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45966.087676504627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45966.087676504627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45966.087676504627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45966.087676504627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45966.087676504627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45966.087676504627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45966.087676504627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45966.087676504627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45966.087676504627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45966.087676504627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45966.087676504627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45966.087676504627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45966.087676504627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45966.087676504627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45966.087676504627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45966.087676504627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45966.087676504627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45966.087676504627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45966.087676504627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45966.087676504627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45966.087676504627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45966.087676504627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45966.087676504627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45966.087676504627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45966.087676504627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45966.087676504627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45966.087676504627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45966.087676504627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45966.087676504627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45966.087676504627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45966.087676504627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45966.087676504627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45966.087676504627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45966.087676504627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45966.087676504627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45966.087676504627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45966.087676504627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45966.087676504627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45966.087676504627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45966.087676504627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45966.087676504627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45966.087676504627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45966.087676504627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45966.087676504627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45966.087676504627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45966.087676504627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45966.087676504627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45966.087676504627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45966.087676504627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45966.087676504627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45966.087676504627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45966.087676504627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45966.087676504627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45966.087676504627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45966.087676504627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45966.087676504627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45966.087676504627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45966.087676504627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45966.087676504627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45966.087676504627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45966.087676504627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45966.087676504627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45966.087676504627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45966.087676504627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45966.087676504627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45966.087676504627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45966.087676504627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45966.087676504627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45966.087676504627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45966.087676504627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45966.087676504627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45966.087676504627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45966.087676504627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45966.087676504627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45966.087676504627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45966.087676504627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45966.087676504627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45966.087676504627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45966.087676504627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45966.087676504627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45966.087676504627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45966.087676504627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45966.087676504627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45966.087676504627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45966.087676504627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45966.087676504627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45966.087676504627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45966.087676504627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45966.087676504627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45966.087676504627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45966.087676504627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45966.087676504627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45966.087676504627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45966.087676504627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45966.087676504627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45966.087676504627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45966.087676504627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45966.087676504627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45966.087676504627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45966.087676504627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45966.087676504627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45966.087676504627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45966.087676504627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45966.087676504627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45966.087676504627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45966.087676504627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45966.087676504627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45966.087676504627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45966.087676504627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45966.087676504627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45966.087676504627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45966.087676504627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45966.087676504627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45966.087676504627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45966.087676504627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45966.087676504627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45966.087676504627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45966.087676504627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45966.087676504627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45966.087676504627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45966.087676504627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45966.087676504627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45966.087676504627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45966.087676504627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45966.087676504627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45966.087676504627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45966.087676504627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45966.087676504627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45966.087676504627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45966.087676504627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45966.087676504627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45966.087676504627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45966.087676504627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45966.087676504627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45966.087676504627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45966.087676504627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45966.087676504627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45966.087676504627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45966.087676504627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45966.087676504627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45966.087676504627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45966.087676504627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45966.087676504627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45966.087676504627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45966.087676504627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45966.087676504627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45966.087676504627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45966.087676504627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45966.087676504627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45966.087676504627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45966.087676504627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45966.087676504627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45966.087676504627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45966.087676504627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45966.087676504627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45966.087676504627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45966.087676504627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45966.087676504627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45966.087676504627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45966.087676504627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45966.087676504627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45966.087676504627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45966.087676504627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45966.087676504627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45966.087676504627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45966.087676504627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45966.087676504627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45966.087676504627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45966.087676504627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45966.087676504627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45966.087676504627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45966.087676504627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45966.087676504627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45966.087676504627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45966.087676504627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45966.087676504627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45966.087676504627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45966.087676504627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45966.087676504627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45966.087676504627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45966.087676504627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45966.087676504627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45966.087676504627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45966.087676504627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45966.087676504627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45966.087676504627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45966.087676504627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45966.087676504627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45966.087676504627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45966.087676504627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45966.087676504627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45966.087676504627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45966.087676504627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45966.087676504627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45966.087676504627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45966.087676504627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45966.087676504627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45966.087676504627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45966.087676504627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45966.087676504627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45966.087676504627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45966.087676504627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45966.087676504627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45966.087676504627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45966.087676504627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45966.087676504627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45966.087676504627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45966.087676504627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45966.087676504627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45966.087676504627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45966.087676504627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45966.087676504627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45966.087676504627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45966.087676504627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45966.087676504627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45966.087676504627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45966.087676504627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45966.087676504627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45966.087676504627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45966.087676504627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45966.087676504627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45966.087676504627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45966.087676504627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45966.087676504627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45966.087676504627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45966.087676504627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45966.087676504627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45966.087676504627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45966.087676504627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45966.087676504627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45966.087676504627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45966.087676504627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45966.087676504627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45966.087676504627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45966.087676504627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45966.087676504627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45966.087676504627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45966.087676504627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45966.087676504627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45966.087676504627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45966.087676504627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45966.087676504627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45966.087676504627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45966.087676504627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45966.087676504627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45966.087676504627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45966.087676504627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45966.087676504627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45966.087676504627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45966.087676504627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45966.087676504627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45966.087676504627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45966.087676504627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45966.087676504627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45966.087676504627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45966.087676504627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45966.087676504627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45966.087676504627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45966.087676504627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45966.087676504627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45966.087676504627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45966.087676504627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45966.087676504627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45966.087676504627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45966.087676504627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45966.087676504627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45966.087676504627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45966.087676504627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45966.087676504627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45966.087676504627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45966.087676504627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45966.087676504627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45966.087676504627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45966.087676504627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45966.087676504627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45966.087676504627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45966.087676504627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45966.087676504627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45966.087676504627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45966.087676504627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45966.087676504627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45966.087676504627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45966.087676504627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45966.087676504627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45966.087676504627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45966.087676504627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45966.087676504627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45966.087676504627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45966.087676504627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45966.087676504627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45966.087676504627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45966.087676504627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45966.087676504627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45966.087676504627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45966.087676504627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45966.087676504627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45966.087676504627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45966.087676504627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45966.087676504627</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0.26419270833139308</v>
      </c>
      <c r="H2" s="173">
        <v>45965.794849537036</v>
      </c>
      <c r="I2" s="171" t="str">
        <f>IFERROR(VLOOKUP(D2,DB!A:F,6,0),"")</f>
        <v>Generator-SG</v>
      </c>
      <c r="J2" s="102" t="str">
        <f>IFERROR(VLOOKUP(D2,DB!A:G,7,0),"")</f>
        <v>Vandalized</v>
      </c>
      <c r="K2" s="169" t="s">
        <v>39120</v>
      </c>
      <c r="L2" s="174" t="str">
        <f>IFERROR(VLOOKUP(D2,DB!A:I,9,0),"")</f>
        <v>Latis</v>
      </c>
    </row>
    <row r="3" spans="1:16383" ht="31.5" customHeight="1">
      <c r="A3" s="170"/>
      <c r="B3" s="171" t="str">
        <f>IFERROR(VLOOKUP(D3,DB!A:K,11,0),"")</f>
        <v/>
      </c>
      <c r="C3" s="168"/>
      <c r="D3" s="171"/>
      <c r="E3" s="102"/>
      <c r="F3" s="173"/>
      <c r="G3" s="115">
        <f ca="1">IFERROR(NOW()-F3,"-")</f>
        <v>45966.087676504627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45966.087676504627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45966.087676504627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45966.087676504627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45966.087676504627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45966.087676504627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45966.087676504627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45966.087676504627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45966.087676504627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45966.087676504627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45966.087676504627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45966.087676504627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45966.087676504627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45966.087676504627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45966.087676504627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45966.087676504627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45966.087676504627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45966.087676504627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45966.087676504627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45966.087676504627</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45966.087676504627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45966.087676504627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45966.087676504627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45966.087676504627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45966.087676504627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45966.087676504627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45966.087676504627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45966.087676504627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45966.087676504627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45966.087676504627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45966.087676504627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45966.087676504627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45966.087676504627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45966.087676504627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45966.087676504627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45966.087676504627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45966.087676504627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45966.087676504627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45966.087676504627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45966.087676504627</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2025-11-04T23:08:36Z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