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84" documentId="120_S{2AC9BD13-BADA-5192-A53E-5A8FF88502F6}" xr6:coauthVersionLast="47" xr6:coauthVersionMax="47" xr10:uidLastSave="{379A4569-0ECA-403A-868B-DA063A144B5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6" i="5"/>
  <c r="G7" i="5"/>
  <c r="G8" i="5"/>
  <c r="G9" i="5"/>
  <c r="G10" i="5"/>
  <c r="G11" i="5"/>
  <c r="G12" i="5"/>
  <c r="G13" i="5"/>
  <c r="G14" i="5"/>
  <c r="G15" i="5"/>
  <c r="G16" i="5"/>
  <c r="G17" i="5"/>
  <c r="G18" i="5"/>
  <c r="G19" i="5"/>
  <c r="G20" i="5"/>
  <c r="G21" i="5"/>
  <c r="G22" i="5"/>
  <c r="G23" i="5"/>
  <c r="G24" i="5"/>
  <c r="G25" i="5"/>
  <c r="G26" i="5"/>
  <c r="G27" i="5"/>
  <c r="G28" i="5"/>
  <c r="G29" i="5"/>
  <c r="G30" i="5"/>
  <c r="G3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<sst xmlns="http://schemas.openxmlformats.org/spreadsheetml/2006/main" count="180305" uniqueCount="39121">
  <si>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</si>
  <si>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</si>
  <si>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</si>
  <si>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</si>
  <si>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</si>
  <si>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</si>
  <si>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</si>
  <si>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</si>
  <si>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</si>
  <si>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</si>
  <si>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</si>
  <si>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</si>
  <si>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</si>
  <si>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</si>
  <si>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</si>
  <si>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</si>
  <si>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</si>
  <si>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</si>
  <si>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</si>
  <si>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</si>
  <si>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</si>
  <si>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</si>
  <si>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</si>
  <si>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</si>
  <si>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</si>
  <si>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</si>
  <si>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</si>
  <si>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</si>
  <si>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</si>
  <si>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</si>
  <si>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</si>
  <si>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</si>
  <si>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</si>
  <si>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</si>
  <si>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</si>
  <si>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</si>
  <si>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</si>
  <si>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</si>
  <si>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</si>
  <si>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</si>
  <si>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</si>
  <si>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</si>
  <si>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</si>
  <si>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</si>
  <si>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</si>
  <si>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</si>
  <si>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</si>
  <si>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</si>
  <si>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</si>
  <si>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</si>
  <si>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</si>
  <si>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</si>
  <si>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</si>
  <si>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</si>
  <si>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</si>
  <si>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</si>
  <si>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</si>
  <si>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</si>
  <si>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</si>
  <si>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</si>
  <si>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</si>
  <si>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</si>
  <si>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</si>
  <si>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</si>
  <si>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</si>
  <si>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</si>
  <si>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</si>
  <si>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</si>
  <si>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</si>
  <si>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</si>
  <si>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</si>
  <si>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</si>
  <si>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</si>
  <si>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</si>
  <si>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</si>
  <si>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</si>
  <si>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</si>
  <si>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</si>
  <si>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</si>
  <si>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</si>
  <si>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</si>
  <si>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</si>
  <si>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</si>
  <si>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</si>
  <si>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</si>
  <si>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</si>
  <si>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</si>
  <si>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</si>
  <si>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</si>
  <si>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</si>
  <si>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</si>
  <si>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</si>
  <si>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</si>
  <si>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</si>
  <si>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</si>
  <si>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</si>
  <si>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</si>
  <si>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</si>
  <si>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</si>
  <si>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</si>
  <si>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</si>
  <si>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</si>
  <si>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</si>
  <si>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</si>
  <si>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</si>
  <si>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</si>
  <si>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</si>
  <si>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</si>
  <si>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</si>
  <si>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</si>
  <si>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</si>
  <si>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</si>
  <si>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</si>
  <si>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</si>
  <si>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</si>
  <si>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</si>
  <si>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</si>
  <si>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</si>
  <si>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</si>
  <si>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</si>
  <si>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</si>
  <si>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</si>
  <si>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</si>
  <si>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</si>
  <si>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</si>
  <si>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</si>
  <si>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</si>
  <si>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</si>
  <si>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</si>
  <si>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</si>
  <si>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</si>
  <si>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</si>
  <si>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</si>
  <si>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</si>
  <si>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</si>
  <si>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</si>
  <si>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</si>
  <si>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</si>
  <si>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</si>
  <si>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</si>
  <si>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</si>
  <si>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</si>
  <si>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</si>
  <si>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</si>
  <si>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</si>
  <si>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</si>
  <si>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</si>
  <si>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</si>
  <si>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</si>
  <si>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</si>
  <si>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</si>
  <si>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</si>
  <si>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</si>
  <si>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</si>
  <si>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</si>
  <si>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</si>
  <si>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</si>
  <si>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</si>
  <si>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</si>
  <si>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</si>
  <si>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</si>
  <si>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</si>
  <si>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</si>
  <si>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</si>
  <si>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</si>
  <si>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</si>
  <si>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</si>
  <si>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</si>
  <si>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</si>
  <si>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</si>
  <si>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</si>
  <si>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</si>
  <si>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</si>
  <si>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</si>
  <si>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</si>
  <si>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</si>
  <si>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</si>
  <si>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</si>
  <si>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</si>
  <si>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</si>
  <si>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</si>
  <si>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</si>
  <si>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</si>
  <si>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</si>
  <si>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</si>
  <si>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</si>
  <si>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</si>
  <si>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</si>
  <si>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</si>
  <si>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</si>
  <si>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</si>
  <si>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</si>
  <si>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</si>
  <si>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</si>
  <si>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</si>
  <si>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</si>
  <si>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</si>
  <si>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</si>
  <si>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</si>
  <si>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</si>
  <si>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</si>
  <si>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</si>
  <si>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</si>
  <si>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</si>
  <si>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</si>
  <si>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</si>
  <si>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</si>
  <si>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</si>
  <si>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</si>
  <si>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</si>
  <si>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</si>
  <si>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</si>
  <si>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</si>
  <si>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</si>
  <si>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</si>
  <si>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</si>
  <si>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</si>
  <si>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</si>
  <si>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</si>
  <si>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</si>
  <si>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</si>
  <si>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</si>
  <si>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</si>
  <si>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</si>
  <si>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</si>
  <si>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</si>
  <si>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</si>
  <si>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</si>
  <si>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</si>
  <si>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</si>
  <si>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</si>
  <si>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</si>
  <si>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</si>
  <si>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</si>
  <si>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</si>
  <si>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</si>
  <si>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</si>
  <si>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</si>
  <si>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</si>
  <si>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</si>
  <si>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</si>
  <si>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</si>
  <si>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</si>
  <si>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</si>
  <si>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</si>
  <si>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</si>
  <si>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</si>
  <si>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</si>
  <si>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</si>
  <si>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</si>
  <si>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</si>
  <si>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</si>
  <si>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</si>
  <si>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</si>
  <si>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</si>
  <si>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</si>
  <si>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</si>
  <si>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</si>
  <si>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</si>
  <si>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</si>
  <si>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</si>
  <si>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</si>
  <si>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</si>
  <si>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</si>
  <si>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</si>
  <si>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</si>
  <si>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</si>
  <si>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</si>
  <si>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</si>
  <si>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</si>
  <si>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</si>
  <si>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</si>
  <si>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</si>
  <si>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</si>
  <si>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</si>
  <si>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</si>
  <si>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</si>
  <si>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</si>
  <si>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</si>
  <si>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</si>
  <si>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</si>
  <si>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</si>
  <si>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</si>
  <si>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</si>
  <si>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</si>
  <si>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</si>
  <si>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</si>
  <si>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</si>
  <si>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</si>
  <si>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</si>
  <si>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</si>
  <si>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</si>
  <si>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</si>
  <si>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</si>
  <si>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</si>
  <si>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</si>
  <si>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</si>
  <si>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</si>
  <si>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</si>
  <si>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</si>
  <si>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</si>
  <si>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</si>
  <si>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</si>
  <si>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</si>
  <si>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</si>
  <si>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</si>
  <si>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</si>
  <si>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</si>
  <si>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</si>
  <si>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</si>
  <si>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</si>
  <si>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</si>
  <si>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</si>
  <si>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</si>
  <si>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</si>
  <si>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</si>
  <si>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</si>
  <si>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</si>
  <si>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</si>
  <si>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</si>
  <si>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</si>
  <si>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</si>
  <si>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</si>
  <si>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</si>
  <si>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</si>
  <si>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</si>
  <si>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</si>
  <si>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</si>
  <si>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</si>
  <si>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</si>
  <si>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</si>
  <si>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</si>
  <si>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</si>
  <si>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</si>
  <si>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</si>
  <si>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</si>
  <si>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</si>
  <si>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</si>
  <si>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</si>
  <si>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</si>
  <si>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</si>
  <si>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</si>
  <si>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</si>
  <si>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</si>
  <si>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</si>
  <si>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</si>
  <si>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</si>
  <si>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</si>
  <si>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</si>
  <si>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</si>
  <si>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</si>
  <si>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</si>
  <si>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</si>
  <si>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</si>
  <si>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</si>
  <si>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</si>
  <si>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</si>
  <si>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</si>
  <si>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</si>
  <si>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</si>
  <si>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</si>
  <si>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</si>
  <si>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</si>
  <si>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</si>
  <si>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</si>
  <si>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</si>
  <si>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</si>
  <si>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</si>
  <si>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</si>
  <si>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</si>
  <si>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</si>
  <si>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</si>
  <si>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</si>
  <si>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</si>
  <si>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</si>
  <si>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</si>
  <si>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</si>
  <si>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</si>
  <si>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</si>
  <si>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</si>
  <si>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</si>
  <si>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</si>
  <si>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</si>
  <si>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</si>
  <si>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</si>
  <si>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</si>
  <si>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</si>
  <si>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</si>
  <si>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</si>
  <si>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</si>
  <si>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</si>
  <si>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</si>
  <si>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</si>
  <si>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</si>
  <si>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</si>
  <si>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</si>
  <si>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</si>
  <si>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</si>
  <si>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</si>
  <si>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</si>
  <si>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</si>
  <si>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</si>
  <si>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</si>
  <si>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</si>
  <si>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</si>
  <si>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</si>
  <si>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</si>
  <si>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</si>
  <si>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</si>
  <si>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</si>
  <si>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</si>
  <si>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</si>
  <si>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</si>
  <si>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</si>
  <si>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</si>
  <si>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</si>
  <si>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</si>
  <si>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</si>
  <si>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</si>
  <si>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</si>
  <si>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</si>
  <si>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</si>
  <si>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</si>
  <si>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</si>
  <si>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</si>
  <si>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</si>
  <si>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</si>
  <si>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</si>
  <si>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</si>
  <si>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</si>
  <si>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</si>
  <si>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</si>
  <si>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</si>
  <si>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</si>
  <si>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</si>
  <si>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</si>
  <si>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</si>
  <si>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</si>
  <si>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</si>
  <si>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</si>
  <si>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</si>
  <si>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</si>
  <si>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</si>
  <si>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</si>
  <si>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</si>
  <si>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</si>
  <si>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</si>
  <si>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</si>
  <si>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</si>
  <si>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</si>
  <si>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</si>
  <si>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</si>
  <si>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</si>
  <si>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</si>
  <si>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</si>
  <si>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</si>
  <si>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</si>
  <si>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</si>
  <si>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</si>
  <si>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</si>
  <si>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</si>
  <si>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</si>
  <si>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</si>
  <si>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</si>
  <si>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</si>
  <si>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</si>
  <si>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</si>
  <si>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</si>
  <si>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</si>
  <si>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</si>
  <si>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</si>
  <si>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</si>
  <si>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</si>
  <si>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</si>
  <si>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</si>
  <si>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</si>
  <si>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</si>
  <si>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</si>
  <si>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</si>
  <si>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</si>
  <si>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</si>
  <si>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</si>
  <si>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</si>
  <si>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</si>
  <si>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</si>
  <si>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</si>
  <si>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</si>
  <si>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</si>
  <si>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</si>
  <si>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</si>
  <si>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</si>
  <si>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</si>
  <si>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</si>
  <si>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</si>
  <si>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</si>
  <si>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</si>
  <si>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</si>
  <si>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</si>
  <si>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</si>
  <si>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</si>
  <si>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</si>
  <si>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</si>
  <si>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</si>
  <si>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</si>
  <si>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</si>
  <si>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</si>
  <si>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</si>
  <si>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</si>
  <si>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</si>
  <si>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</si>
  <si>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</si>
  <si>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</si>
  <si>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</si>
  <si>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</si>
  <si>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</si>
  <si>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</si>
  <si>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</si>
  <si>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</si>
  <si>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</si>
  <si>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</si>
  <si>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</si>
  <si>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</si>
  <si>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</si>
  <si>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</si>
  <si>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</si>
  <si>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</si>
  <si>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</si>
  <si>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</si>
  <si>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</si>
  <si>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</si>
  <si>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</si>
  <si>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</si>
  <si>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</si>
  <si>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</si>
  <si>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</si>
  <si>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</si>
  <si>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</si>
  <si>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</si>
  <si>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</si>
  <si>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</si>
  <si>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</si>
  <si>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</si>
  <si>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</si>
  <si>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</si>
  <si>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</si>
  <si>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</si>
  <si>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</si>
  <si>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</si>
  <si>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</si>
  <si>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</si>
  <si>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</si>
  <si>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</si>
  <si>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</si>
  <si>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</si>
  <si>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</si>
  <si>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</si>
  <si>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</si>
  <si>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</si>
  <si>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</si>
  <si>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</si>
  <si>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</si>
  <si>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</si>
  <si>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</si>
  <si>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</si>
  <si>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</si>
  <si>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</si>
  <si>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</si>
  <si>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</si>
  <si>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</si>
  <si>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</si>
  <si>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</si>
  <si>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</si>
  <si>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</si>
  <si>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</si>
  <si>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</si>
  <si>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</si>
  <si>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</si>
  <si>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</si>
  <si>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</si>
  <si>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</si>
  <si>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</si>
  <si>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</si>
  <si>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</si>
  <si>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</si>
  <si>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</si>
  <si>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</si>
  <si>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</si>
  <si>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</si>
  <si>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</si>
  <si>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</si>
  <si>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</si>
  <si>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</si>
  <si>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</si>
  <si>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</si>
  <si>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</si>
  <si>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</si>
  <si>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</si>
  <si>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</si>
  <si>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</si>
  <si>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</si>
  <si>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</si>
  <si>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</si>
  <si>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</si>
  <si>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</si>
  <si>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</si>
  <si>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</si>
  <si>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</si>
  <si>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</si>
  <si>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</si>
  <si>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</si>
  <si>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</si>
  <si>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</si>
  <si>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</si>
  <si>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</si>
  <si>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</si>
  <si>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</si>
  <si>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</si>
  <si>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</si>
  <si>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</si>
  <si>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</si>
  <si>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</si>
  <si>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</si>
  <si>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</si>
  <si>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</si>
  <si>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</si>
  <si>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</si>
  <si>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</si>
  <si>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</si>
  <si>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</si>
  <si>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</si>
  <si>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</si>
  <si>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</si>
  <si>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</si>
  <si>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</si>
  <si>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</si>
  <si>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</si>
  <si>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</si>
  <si>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</si>
  <si>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</si>
  <si>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</si>
  <si>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</si>
  <si>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</si>
  <si>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</si>
  <si>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</si>
  <si>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</si>
  <si>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</si>
  <si>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</si>
  <si>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</si>
  <si>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</si>
  <si>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</si>
  <si>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</si>
  <si>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</si>
  <si>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</si>
  <si>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</si>
  <si>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</si>
  <si>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</si>
  <si>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</si>
  <si>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</si>
  <si>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</si>
  <si>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</si>
  <si>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</si>
  <si>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</si>
  <si>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</si>
  <si>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</si>
  <si>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</si>
  <si>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</si>
  <si>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</si>
  <si>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</si>
  <si>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</si>
  <si>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</si>
  <si>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</si>
  <si>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</si>
  <si>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</si>
  <si>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</si>
  <si>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</si>
  <si>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</si>
  <si>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</si>
  <si>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</si>
  <si>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</si>
  <si>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</si>
  <si>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</si>
  <si>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</si>
  <si>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</si>
  <si>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</si>
  <si>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</si>
  <si>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</si>
  <si>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</si>
  <si>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</si>
  <si>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</si>
  <si>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</si>
  <si>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</si>
  <si>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</si>
  <si>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</si>
  <si>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</si>
  <si>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</si>
  <si>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</si>
  <si>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</si>
  <si>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</si>
  <si>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</si>
  <si>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</si>
  <si>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</si>
  <si>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</si>
  <si>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</si>
  <si>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</si>
  <si>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</si>
  <si>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</si>
  <si>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</si>
  <si>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</si>
  <si>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</si>
  <si>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</si>
  <si>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</si>
  <si>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</si>
  <si>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</si>
  <si>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</si>
  <si>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</si>
  <si>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</si>
  <si>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</si>
  <si>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</si>
  <si>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</si>
  <si>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</si>
  <si>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</si>
  <si>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</si>
  <si>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</si>
  <si>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</si>
  <si>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</si>
  <si>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</si>
  <si>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</si>
  <si>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</si>
  <si>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</si>
  <si>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</si>
  <si>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</si>
  <si>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</si>
  <si>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</si>
  <si>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</si>
  <si>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</si>
  <si>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</si>
  <si>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</si>
  <si>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</si>
  <si>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</si>
  <si>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</si>
  <si>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</si>
  <si>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</si>
  <si>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</si>
  <si>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</si>
  <si>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</si>
  <si>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</si>
  <si>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</si>
  <si>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</si>
  <si>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</si>
  <si>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</si>
  <si>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</si>
  <si>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</si>
  <si>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</si>
  <si>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</si>
  <si>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</si>
  <si>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</si>
  <si>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</si>
  <si>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</si>
  <si>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</si>
  <si>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</si>
  <si>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</si>
  <si>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</si>
  <si>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</si>
  <si>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</si>
  <si>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</si>
  <si>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</si>
  <si>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</si>
  <si>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</si>
  <si>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</si>
  <si>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</si>
  <si>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</si>
  <si>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</si>
  <si>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</si>
  <si>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</si>
  <si>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</si>
  <si>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</si>
  <si>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</si>
  <si>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</si>
  <si>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</si>
  <si>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</si>
  <si>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</si>
  <si>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</si>
  <si>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</si>
  <si>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</si>
  <si>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</si>
  <si>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</si>
  <si>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</si>
  <si>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</si>
  <si>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</si>
  <si>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</si>
  <si>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</si>
  <si>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</si>
  <si>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</si>
  <si>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</si>
  <si>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</si>
  <si>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</si>
  <si>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</si>
  <si>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</si>
  <si>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</si>
  <si>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</si>
  <si>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</si>
  <si>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</si>
  <si>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</si>
  <si>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</si>
  <si>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</si>
  <si>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</si>
  <si>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</si>
  <si>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</si>
  <si>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</si>
  <si>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</si>
  <si>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</si>
  <si>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</si>
  <si>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</si>
  <si>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</si>
  <si>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</si>
  <si>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</si>
  <si>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</si>
  <si>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</si>
  <si>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</si>
  <si>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</si>
  <si>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</si>
  <si>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</si>
  <si>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</si>
  <si>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</si>
  <si>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</si>
  <si>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</si>
  <si>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</si>
  <si>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</si>
  <si>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</si>
  <si>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</si>
  <si>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</si>
  <si>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</si>
  <si>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</si>
  <si>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</si>
  <si>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</si>
  <si>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</si>
  <si>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</si>
  <si>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</si>
  <si>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</si>
  <si>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</si>
  <si>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</si>
  <si>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</si>
  <si>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</si>
  <si>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</si>
  <si>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</si>
  <si>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</si>
  <si>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</si>
  <si>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</si>
  <si>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</si>
  <si>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</si>
  <si>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</si>
  <si>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</si>
  <si>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</si>
  <si>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</si>
  <si>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</si>
  <si>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</si>
  <si>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</si>
  <si>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</si>
  <si>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</si>
  <si>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</si>
  <si>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</si>
  <si>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</si>
  <si>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</si>
  <si>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</si>
  <si>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</si>
  <si>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</si>
  <si>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</si>
  <si>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</si>
  <si>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</si>
  <si>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</si>
  <si>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</si>
  <si>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</si>
  <si>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</si>
  <si>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</si>
  <si>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</si>
  <si>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</si>
  <si>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</si>
  <si>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</si>
  <si>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</si>
  <si>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</si>
  <si>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</si>
  <si>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</si>
  <si>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</si>
  <si>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</si>
  <si>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</si>
  <si>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</si>
  <si>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</si>
  <si>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</si>
  <si>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</si>
  <si>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</si>
  <si>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</si>
  <si>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</si>
  <si>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</si>
  <si>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</si>
  <si>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</si>
  <si>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</si>
  <si>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</si>
  <si>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</si>
  <si>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</si>
  <si>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</si>
  <si>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</si>
  <si>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</si>
  <si>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</si>
  <si>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</si>
  <si>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</si>
  <si>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</si>
  <si>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</si>
  <si>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</si>
  <si>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</si>
  <si>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</si>
  <si>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</si>
  <si>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</si>
  <si>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</si>
  <si>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</si>
  <si>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</si>
  <si>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</si>
  <si>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</si>
  <si>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</si>
  <si>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</si>
  <si>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</si>
  <si>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</si>
  <si>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</si>
  <si>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</si>
  <si>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</si>
  <si>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</si>
  <si>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</si>
  <si>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</si>
  <si>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</si>
  <si>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</si>
  <si>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</si>
  <si>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</si>
  <si>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</si>
  <si>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</si>
  <si>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</si>
  <si>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</si>
  <si>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</si>
  <si>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</si>
  <si>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</si>
  <si>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</si>
  <si>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</si>
  <si>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</si>
  <si>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</si>
  <si>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</si>
  <si>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</si>
  <si>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</si>
  <si>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</si>
  <si>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</si>
  <si>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</si>
  <si>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</si>
  <si>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</si>
  <si>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</si>
  <si>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</si>
  <si>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</si>
  <si>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</si>
  <si>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</si>
  <si>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</si>
  <si>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</si>
  <si>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</si>
  <si>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</si>
  <si>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</si>
  <si>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</si>
  <si>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</si>
  <si>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</si>
  <si>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</si>
  <si>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</si>
  <si>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</si>
  <si>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</si>
  <si>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</si>
  <si>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</si>
  <si>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</si>
  <si>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</si>
  <si>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</si>
  <si>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</si>
  <si>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</si>
  <si>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</si>
  <si>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</si>
  <si>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</si>
  <si>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</si>
  <si>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</si>
  <si>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</si>
  <si>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</si>
  <si>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</si>
  <si>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</si>
  <si>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</si>
  <si>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</si>
  <si>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</si>
  <si>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</si>
  <si>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</si>
  <si>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</si>
  <si>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</si>
  <si>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</si>
  <si>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</si>
  <si>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</si>
  <si>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</si>
  <si>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</si>
  <si>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</si>
  <si>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</si>
  <si>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</si>
  <si>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</si>
  <si>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</si>
  <si>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</si>
  <si>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</si>
  <si>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</si>
  <si>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</si>
  <si>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</si>
  <si>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</si>
  <si>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</si>
  <si>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</si>
  <si>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</si>
  <si>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</si>
  <si>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</si>
  <si>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</si>
  <si>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</si>
  <si>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</si>
  <si>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</si>
  <si>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</si>
  <si>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</si>
  <si>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</si>
  <si>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</si>
  <si>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</si>
  <si>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</si>
  <si>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</si>
  <si>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</si>
  <si>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</si>
  <si>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</si>
  <si>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</si>
  <si>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</si>
  <si>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</si>
  <si>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</si>
  <si>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</si>
  <si>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</si>
  <si>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</si>
  <si>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</si>
  <si>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</si>
  <si>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</si>
  <si>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</si>
  <si>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</si>
  <si>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</si>
  <si>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</si>
  <si>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</si>
  <si>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</si>
  <si>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</si>
  <si>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</si>
  <si>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</si>
  <si>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</si>
  <si>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</si>
  <si>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</si>
  <si>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</si>
  <si>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</si>
  <si>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</si>
  <si>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</si>
  <si>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</si>
  <si>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</si>
  <si>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</si>
  <si>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</si>
  <si>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</si>
  <si>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</si>
  <si>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</si>
  <si>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</si>
  <si>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</si>
  <si>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</si>
  <si>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</si>
  <si>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</si>
  <si>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</si>
  <si>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</si>
  <si>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</si>
  <si>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</si>
  <si>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</si>
  <si>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</si>
  <si>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</si>
  <si>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</si>
  <si>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</si>
  <si>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</si>
  <si>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</si>
  <si>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</si>
  <si>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</si>
  <si>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</si>
  <si>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</si>
  <si>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</si>
  <si>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</si>
  <si>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</si>
  <si>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</si>
  <si>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</si>
  <si>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</si>
  <si>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</si>
  <si>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</si>
  <si>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</si>
  <si>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</si>
  <si>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</si>
  <si>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</si>
  <si>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</si>
  <si>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</si>
  <si>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</si>
  <si>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</si>
  <si>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</si>
  <si>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</si>
  <si>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</si>
  <si>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</si>
  <si>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</si>
  <si>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</si>
  <si>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</si>
  <si>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</si>
  <si>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</si>
  <si>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</si>
  <si>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</si>
  <si>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</si>
  <si>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</si>
  <si>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</si>
  <si>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</si>
  <si>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</si>
  <si>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</si>
  <si>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</si>
  <si>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</si>
  <si>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</si>
  <si>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</si>
  <si>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</si>
  <si>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</si>
  <si>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</si>
  <si>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</si>
  <si>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</si>
  <si>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</si>
  <si>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</si>
  <si>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</si>
  <si>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</si>
  <si>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</si>
  <si>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</si>
  <si>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</si>
  <si>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</si>
  <si>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</si>
  <si>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</si>
  <si>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</si>
  <si>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</si>
  <si>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</si>
  <si>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</si>
  <si>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</si>
  <si>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</si>
  <si>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</si>
  <si>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</si>
  <si>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</si>
  <si>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</si>
  <si>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</si>
  <si>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</si>
  <si>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</si>
  <si>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</si>
  <si>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</si>
  <si>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</si>
  <si>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</si>
  <si>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</si>
  <si>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</si>
  <si>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</si>
  <si>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</si>
  <si>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</si>
  <si>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</si>
  <si>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</si>
  <si>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</si>
  <si>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</si>
  <si>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</si>
  <si>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</si>
  <si>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</si>
  <si>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</si>
  <si>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</si>
  <si>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</si>
  <si>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</si>
  <si>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</si>
  <si>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</si>
  <si>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</si>
  <si>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</si>
  <si>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</si>
  <si>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</si>
  <si>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</si>
  <si>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</si>
  <si>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</si>
  <si>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</si>
  <si>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</si>
  <si>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</si>
  <si>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</si>
  <si>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</si>
  <si>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</si>
  <si>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</si>
  <si>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</si>
  <si>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</si>
  <si>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</si>
  <si>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</si>
  <si>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</si>
  <si>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</si>
  <si>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</si>
  <si>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</si>
  <si>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</si>
  <si>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</si>
  <si>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</si>
  <si>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</si>
  <si>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</si>
  <si>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</si>
  <si>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</si>
  <si>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</si>
  <si>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</si>
  <si>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</si>
  <si>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</si>
  <si>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</si>
  <si>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</si>
  <si>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</si>
  <si>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</si>
  <si>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</si>
  <si>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</si>
  <si>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</si>
  <si>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</si>
  <si>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</si>
  <si>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</si>
  <si>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</si>
  <si>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</si>
  <si>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</si>
  <si>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</si>
  <si>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</si>
  <si>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</si>
  <si>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</si>
  <si>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</si>
  <si>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</si>
  <si>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</si>
  <si>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</si>
  <si>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</si>
  <si>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</si>
  <si>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</si>
  <si>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</si>
  <si>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</si>
  <si>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</si>
  <si>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</si>
  <si>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</si>
  <si>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</si>
  <si>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</si>
  <si>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</si>
  <si>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</si>
  <si>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</si>
  <si>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</si>
  <si>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</si>
  <si>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</si>
  <si>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</si>
  <si>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</si>
  <si>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</si>
  <si>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</si>
  <si>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</si>
  <si>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</si>
  <si>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</si>
  <si>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</si>
  <si>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</si>
  <si>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</si>
  <si>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</si>
  <si>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</si>
  <si>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</si>
  <si>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</si>
  <si>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</si>
  <si>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</si>
  <si>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</si>
  <si>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</si>
  <si>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</si>
  <si>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</si>
  <si>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</si>
  <si>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</si>
  <si>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</si>
  <si>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</si>
  <si>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</si>
  <si>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</si>
  <si>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</si>
  <si>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</si>
  <si>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</si>
  <si>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</si>
  <si>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</si>
  <si>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</si>
  <si>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</si>
  <si>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</si>
  <si>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</si>
  <si>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</si>
  <si>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</si>
  <si>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</si>
  <si>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</si>
  <si>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</si>
  <si>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</si>
  <si>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</si>
  <si>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</si>
  <si>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</si>
  <si>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</si>
  <si>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</si>
  <si>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</si>
  <si>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</si>
  <si>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</si>
  <si>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</si>
  <si>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</si>
  <si>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</si>
  <si>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</si>
  <si>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</si>
  <si>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</si>
  <si>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</si>
  <si>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</si>
  <si>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</si>
  <si>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</si>
  <si>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</si>
  <si>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</si>
  <si>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</si>
  <si>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</si>
  <si>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</si>
  <si>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</si>
  <si>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</si>
  <si>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</si>
  <si>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</si>
  <si>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</si>
  <si>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</si>
  <si>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</si>
  <si>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</si>
  <si>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</si>
  <si>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</si>
  <si>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</si>
  <si>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</si>
  <si>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</si>
  <si>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</si>
  <si>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</si>
  <si>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</si>
  <si>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</si>
  <si>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</si>
  <si>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</si>
  <si>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</si>
  <si>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</si>
  <si>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</si>
  <si>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</si>
  <si>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</si>
  <si>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</si>
  <si>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</si>
  <si>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</si>
  <si>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</si>
  <si>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</si>
  <si>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</si>
  <si>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</si>
  <si>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</si>
  <si>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</si>
  <si>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</si>
  <si>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</si>
  <si>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</si>
  <si>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</si>
  <si>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</si>
  <si>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</si>
  <si>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</si>
  <si>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</si>
  <si>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</si>
  <si>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</si>
  <si>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</si>
  <si>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</si>
  <si>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</si>
  <si>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</si>
  <si>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</si>
  <si>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</si>
  <si>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</si>
  <si>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</si>
  <si>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</si>
  <si>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</si>
  <si>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</si>
  <si>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</si>
  <si>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</si>
  <si>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</si>
  <si>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</si>
  <si>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</si>
  <si>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</si>
  <si>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</si>
  <si>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</si>
  <si>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</si>
  <si>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</si>
  <si>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</si>
  <si>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</si>
  <si>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</si>
  <si>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</si>
  <si>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</si>
  <si>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</si>
  <si>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</si>
  <si>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</si>
  <si>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</si>
  <si>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</si>
  <si>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</si>
  <si>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</si>
  <si>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</si>
  <si>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</si>
  <si>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</si>
  <si>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</si>
  <si>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</si>
  <si>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</si>
  <si>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</si>
  <si>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</si>
  <si>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</si>
  <si>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</si>
  <si>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</si>
  <si>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</si>
  <si>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</si>
  <si>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</si>
  <si>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</si>
  <si>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</si>
  <si>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</si>
  <si>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</si>
  <si>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</si>
  <si>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</si>
  <si>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</si>
  <si>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</si>
  <si>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</si>
  <si>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</si>
  <si>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</si>
  <si>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</si>
  <si>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</si>
  <si>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</si>
  <si>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</si>
  <si>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</si>
  <si>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</si>
  <si>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</si>
  <si>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</si>
  <si>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</si>
  <si>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</si>
  <si>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</si>
  <si>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</si>
  <si>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</si>
  <si>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</si>
  <si>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</si>
  <si>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</si>
  <si>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</si>
  <si>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</si>
  <si>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</si>
  <si>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</si>
  <si>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</si>
  <si>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</si>
  <si>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</si>
  <si>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</si>
  <si>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</si>
  <si>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</si>
  <si>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</si>
  <si>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</si>
  <si>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</si>
  <si>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</si>
  <si>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</si>
  <si>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</si>
  <si>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</si>
  <si>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</si>
  <si>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</si>
  <si>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</si>
  <si>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</si>
  <si>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</si>
  <si>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</si>
  <si>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</si>
  <si>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</si>
  <si>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</si>
  <si>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</si>
  <si>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</si>
  <si>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</si>
  <si>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</si>
  <si>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</si>
  <si>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</si>
  <si>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</si>
  <si>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</si>
  <si>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</si>
  <si>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</si>
  <si>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</si>
  <si>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</si>
  <si>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</si>
  <si>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</si>
  <si>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</si>
  <si>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</si>
  <si>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</si>
  <si>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</si>
  <si>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</si>
  <si>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</si>
  <si>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</si>
  <si>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</si>
  <si>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</si>
  <si>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</si>
  <si>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</si>
  <si>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</si>
  <si>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</si>
  <si>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</si>
  <si>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</si>
  <si>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</si>
  <si>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</si>
  <si>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</si>
  <si>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</si>
  <si>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</si>
  <si>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</si>
  <si>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</si>
  <si>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</si>
  <si>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</si>
  <si>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</si>
  <si>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</si>
  <si>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</si>
  <si>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</si>
  <si>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</si>
  <si>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</si>
  <si>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</si>
  <si>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</si>
  <si>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</si>
  <si>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</si>
  <si>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</si>
  <si>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</si>
  <si>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</si>
  <si>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</si>
  <si>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</si>
  <si>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</si>
  <si>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</si>
  <si>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</si>
  <si>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</si>
  <si>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</si>
  <si>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</si>
  <si>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</si>
  <si>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</si>
  <si>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</si>
  <si>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</si>
  <si>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</si>
  <si>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</si>
  <si>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</si>
  <si>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</si>
  <si>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</si>
  <si>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</si>
  <si>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</si>
  <si>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</si>
  <si>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</si>
  <si>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</si>
  <si>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</si>
  <si>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</si>
  <si>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</si>
  <si>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</si>
  <si>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</si>
  <si>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</si>
  <si>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</si>
  <si>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</si>
  <si>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</si>
  <si>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</si>
  <si>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</si>
  <si>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</si>
  <si>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</si>
  <si>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</si>
  <si>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</si>
  <si>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</si>
  <si>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</si>
  <si>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</si>
  <si>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</si>
  <si>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</si>
  <si>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</si>
  <si>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</si>
  <si>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</si>
  <si>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</si>
  <si>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</si>
  <si>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</si>
  <si>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</si>
  <si>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</si>
  <si>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</si>
  <si>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</si>
  <si>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</si>
  <si>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</si>
  <si>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</si>
  <si>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</si>
  <si>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</si>
  <si>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</si>
  <si>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</si>
  <si>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</si>
  <si>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</si>
  <si>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</si>
  <si>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</si>
  <si>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</si>
  <si>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</si>
  <si>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</si>
  <si>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</si>
  <si>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</si>
  <si>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</si>
  <si>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</si>
  <si>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</si>
  <si>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</si>
  <si>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</si>
  <si>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</si>
  <si>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</si>
  <si>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</si>
  <si>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</si>
  <si>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</si>
  <si>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</si>
  <si>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</si>
  <si>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</si>
  <si>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</si>
  <si>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</si>
  <si>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</si>
  <si>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</si>
  <si>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</si>
  <si>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</si>
  <si>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</si>
  <si>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</si>
  <si>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</si>
  <si>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</si>
  <si>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</si>
  <si>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</si>
  <si>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</si>
  <si>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</si>
  <si>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</si>
  <si>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</si>
  <si>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</si>
  <si>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</si>
  <si>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</si>
  <si>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</si>
  <si>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</si>
  <si>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</si>
  <si>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</si>
  <si>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</si>
  <si>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</si>
  <si>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</si>
  <si>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</si>
  <si>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</si>
  <si>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</si>
  <si>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</si>
  <si>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</si>
  <si>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</si>
  <si>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</si>
  <si>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</si>
  <si>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</si>
  <si>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</si>
  <si>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</si>
  <si>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</si>
  <si>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</si>
  <si>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</si>
  <si>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</si>
  <si>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</si>
  <si>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</si>
  <si>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</si>
  <si>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</si>
  <si>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</si>
  <si>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</si>
  <si>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</si>
  <si>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</si>
  <si>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</si>
  <si>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</si>
  <si>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</si>
  <si>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</si>
  <si>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</si>
  <si>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</si>
  <si>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</si>
  <si>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</si>
  <si>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</si>
  <si>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</si>
  <si>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</si>
  <si>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</si>
  <si>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</si>
  <si>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</si>
  <si>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</si>
  <si>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</si>
  <si>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</si>
  <si>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</si>
  <si>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</si>
  <si>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</si>
  <si>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</si>
  <si>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</si>
  <si>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</si>
  <si>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</si>
  <si>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</si>
  <si>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</si>
  <si>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</si>
  <si>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</si>
  <si>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</si>
  <si>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</si>
  <si>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</si>
  <si>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</si>
  <si>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</si>
  <si>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</si>
  <si>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</si>
  <si>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</si>
  <si>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</si>
  <si>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</si>
  <si>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</si>
  <si>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</si>
  <si>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</si>
  <si>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</si>
  <si>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</si>
  <si>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</si>
  <si>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</si>
  <si>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</si>
  <si>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</si>
  <si>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</si>
  <si>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</si>
  <si>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</si>
  <si>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</si>
  <si>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</si>
  <si>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</si>
  <si>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</si>
  <si>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</si>
  <si>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</si>
  <si>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</si>
  <si>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</si>
  <si>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</si>
  <si>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</si>
  <si>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</si>
  <si>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</si>
  <si>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</si>
  <si>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</si>
  <si>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</si>
  <si>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</si>
  <si>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</si>
  <si>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</si>
  <si>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</si>
  <si>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</si>
  <si>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</si>
  <si>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</si>
  <si>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</si>
  <si>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</si>
  <si>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</si>
  <si>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</si>
  <si>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</si>
  <si>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</si>
  <si>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</si>
  <si>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</si>
  <si>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</si>
  <si>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</si>
  <si>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</si>
  <si>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</si>
  <si>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</si>
  <si>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</si>
  <si>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</si>
  <si>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</si>
  <si>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</si>
  <si>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</si>
  <si>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</si>
  <si>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</si>
  <si>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</si>
  <si>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</si>
  <si>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</si>
  <si>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</si>
  <si>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</si>
  <si>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</si>
  <si>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</si>
  <si>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</si>
  <si>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</si>
  <si>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</si>
  <si>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</si>
  <si>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</si>
  <si>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</si>
  <si>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</si>
  <si>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</si>
  <si>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</si>
  <si>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</si>
  <si>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</si>
  <si>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</si>
  <si>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</si>
  <si>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</si>
  <si>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</si>
  <si>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</si>
  <si>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</si>
  <si>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</si>
  <si>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</si>
  <si>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</si>
  <si>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</si>
  <si>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</si>
  <si>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</si>
  <si>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</si>
  <si>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</si>
  <si>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</si>
  <si>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</si>
  <si>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</si>
  <si>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</si>
  <si>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</si>
  <si>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</si>
  <si>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</si>
  <si>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</si>
  <si>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</si>
  <si>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</si>
  <si>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</si>
  <si>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</si>
  <si>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</si>
  <si>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</si>
  <si>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</si>
  <si>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</si>
  <si>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</si>
  <si>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</si>
  <si>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</si>
  <si>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</si>
  <si>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</si>
  <si>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</si>
  <si>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</si>
  <si>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</si>
  <si>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</si>
  <si>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</si>
  <si>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</si>
  <si>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</si>
  <si>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</si>
  <si>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</si>
  <si>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</si>
  <si>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</si>
  <si>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</si>
  <si>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</si>
  <si>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</si>
  <si>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</si>
  <si>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</si>
  <si>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</si>
  <si>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</si>
  <si>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</si>
  <si>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</si>
  <si>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</si>
  <si>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</si>
  <si>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</si>
  <si>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</si>
  <si>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</si>
  <si>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</si>
  <si>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</si>
  <si>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</si>
  <si>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</si>
  <si>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</si>
  <si>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</si>
  <si>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</si>
  <si>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</si>
  <si>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</si>
  <si>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</si>
  <si>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</si>
  <si>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</si>
  <si>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</si>
  <si>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</si>
  <si>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</si>
  <si>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</si>
  <si>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</si>
  <si>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</si>
  <si>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</si>
  <si>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</si>
  <si>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</si>
  <si>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</si>
  <si>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</si>
  <si>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</si>
  <si>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</si>
  <si>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</si>
  <si>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</si>
  <si>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</si>
  <si>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</si>
  <si>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</si>
  <si>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</si>
  <si>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</si>
  <si>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</si>
  <si>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</si>
  <si>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</si>
  <si>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</si>
  <si>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</si>
  <si>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</si>
  <si>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</si>
  <si>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</si>
  <si>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</si>
  <si>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</si>
  <si>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</si>
  <si>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</si>
  <si>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</si>
  <si>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</si>
  <si>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</si>
  <si>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</si>
  <si>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</si>
  <si>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</si>
  <si>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</si>
  <si>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</si>
  <si>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</si>
  <si>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</si>
  <si>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</si>
  <si>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</si>
  <si>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</si>
  <si>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</si>
  <si>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</si>
  <si>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</si>
  <si>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</si>
  <si>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</si>
  <si>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</si>
  <si>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</si>
  <si>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</si>
  <si>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</si>
  <si>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</si>
  <si>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</si>
  <si>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</si>
  <si>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</si>
  <si>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</si>
  <si>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</si>
  <si>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</si>
  <si>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</si>
  <si>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</si>
  <si>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</si>
  <si>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</si>
  <si>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</si>
  <si>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</si>
  <si>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</si>
  <si>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</si>
  <si>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</si>
  <si>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</si>
  <si>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</si>
  <si>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</si>
  <si>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</si>
  <si>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</si>
  <si>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</si>
  <si>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</si>
  <si>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</si>
  <si>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</si>
  <si>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</si>
  <si>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</si>
  <si>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</si>
  <si>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</si>
  <si>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</si>
  <si>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</si>
  <si>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</si>
  <si>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</si>
  <si>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</si>
  <si>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</si>
  <si>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</si>
  <si>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</si>
  <si>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</si>
  <si>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</si>
  <si>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</si>
  <si>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</si>
  <si>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</si>
  <si>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</si>
  <si>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</si>
  <si>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</si>
  <si>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</si>
  <si>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</si>
  <si>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</si>
  <si>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</si>
  <si>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</si>
  <si>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</si>
  <si>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</si>
  <si>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</si>
  <si>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</si>
  <si>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</si>
  <si>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</si>
  <si>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</si>
  <si>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</si>
  <si>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</si>
  <si>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</si>
  <si>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</si>
  <si>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</si>
  <si>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</si>
  <si>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</si>
  <si>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</si>
  <si>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</si>
  <si>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</si>
  <si>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</si>
  <si>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</si>
  <si>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</si>
  <si>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</si>
  <si>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</si>
  <si>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</si>
  <si>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</si>
  <si>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</si>
  <si>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</si>
  <si>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</si>
  <si>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</si>
  <si>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</si>
  <si>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</si>
  <si>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</si>
  <si>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</si>
  <si>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</si>
  <si>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</si>
  <si>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</si>
  <si>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</si>
  <si>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</si>
  <si>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</si>
  <si>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</si>
  <si>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</si>
  <si>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</si>
  <si>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</si>
  <si>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</si>
  <si>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</si>
  <si>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</si>
  <si>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</si>
  <si>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</si>
  <si>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</si>
  <si>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</si>
  <si>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</si>
  <si>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</si>
  <si>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</si>
  <si>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</si>
  <si>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</si>
  <si>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</si>
  <si>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</si>
  <si>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</si>
  <si>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</si>
  <si>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</si>
  <si>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</si>
  <si>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</si>
  <si>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</si>
  <si>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</si>
  <si>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</si>
  <si>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</si>
  <si>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</si>
  <si>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</si>
  <si>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</si>
  <si>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</si>
  <si>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</si>
  <si>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</si>
  <si>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</si>
  <si>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</si>
  <si>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</si>
  <si>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</si>
  <si>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</si>
  <si>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</si>
  <si>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</si>
  <si>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</si>
  <si>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</si>
  <si>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</si>
  <si>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</si>
  <si>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</si>
  <si>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</si>
  <si>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</si>
  <si>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</si>
  <si>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</si>
  <si>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</si>
  <si>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</si>
  <si>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</si>
  <si>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</si>
  <si>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</si>
  <si>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</si>
  <si>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</si>
  <si>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</si>
  <si>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</si>
  <si>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</si>
  <si>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</si>
  <si>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</si>
  <si>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</si>
  <si>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</si>
  <si>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</si>
  <si>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</si>
  <si>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</si>
  <si>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</si>
  <si>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</si>
  <si>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</si>
  <si>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</si>
  <si>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</si>
  <si>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</si>
  <si>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</si>
  <si>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</si>
  <si>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</si>
  <si>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</si>
  <si>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</si>
  <si>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</si>
  <si>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</si>
  <si>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</si>
  <si>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</si>
  <si>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</si>
  <si>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</si>
  <si>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</si>
  <si>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</si>
  <si>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</si>
  <si>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</si>
  <si>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</si>
  <si>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</si>
  <si>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</si>
  <si>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</si>
  <si>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</si>
  <si>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</si>
  <si>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</si>
  <si>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</si>
  <si>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</si>
  <si>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</si>
  <si>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</si>
  <si>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</si>
  <si>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</si>
  <si>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</si>
  <si>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</si>
  <si>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</si>
  <si>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</si>
  <si>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</si>
  <si>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</si>
  <si>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</si>
  <si>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</si>
  <si>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</si>
  <si>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</si>
  <si>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</si>
  <si>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</si>
  <si>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</si>
  <si>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</si>
  <si>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</si>
  <si>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</si>
  <si>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</si>
  <si>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</si>
  <si>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</si>
  <si>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</si>
  <si>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</si>
  <si>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</si>
  <si>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</si>
  <si>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</si>
  <si>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</si>
  <si>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</si>
  <si>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</si>
  <si>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</si>
  <si>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</si>
  <si>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</si>
  <si>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</si>
  <si>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</si>
  <si>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</si>
  <si>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</si>
  <si>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</si>
  <si>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</si>
  <si>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</si>
  <si>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</si>
  <si>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</si>
  <si>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</si>
  <si>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</si>
  <si>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</si>
  <si>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</si>
  <si>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</si>
  <si>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</si>
  <si>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</si>
  <si>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</si>
  <si>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</si>
  <si>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</si>
  <si>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</si>
  <si>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</si>
  <si>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</si>
  <si>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</si>
  <si>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</si>
  <si>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</si>
  <si>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</si>
  <si>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</si>
  <si>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</si>
  <si>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</si>
  <si>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</si>
  <si>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</si>
  <si>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</si>
  <si>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</si>
  <si>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</si>
  <si>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</si>
  <si>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</si>
  <si>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</si>
  <si>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</si>
  <si>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</si>
  <si>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</si>
  <si>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</si>
  <si>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</si>
  <si>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</si>
  <si>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</si>
  <si>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</si>
  <si>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</si>
  <si>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</si>
  <si>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</si>
  <si>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</si>
  <si>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</si>
  <si>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</si>
  <si>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</si>
  <si>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</si>
  <si>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</si>
  <si>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</si>
  <si>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</si>
  <si>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</si>
  <si>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</si>
  <si>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</si>
  <si>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</si>
  <si>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</si>
  <si>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</si>
  <si>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</si>
  <si>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</si>
  <si>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</si>
  <si>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</si>
  <si>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</si>
  <si>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</si>
  <si>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</si>
  <si>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</si>
  <si>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</si>
  <si>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</si>
  <si>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</si>
  <si>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</si>
  <si>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</si>
  <si>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</si>
  <si>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</si>
  <si>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</si>
  <si>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</si>
  <si>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</si>
  <si>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</si>
  <si>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</si>
  <si>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</si>
  <si>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</si>
  <si>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</si>
  <si>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</si>
  <si>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</si>
  <si>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</si>
  <si>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</si>
  <si>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</si>
  <si>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</si>
  <si>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</si>
  <si>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</si>
  <si>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</si>
  <si>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</si>
  <si>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</si>
  <si>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</si>
  <si>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</si>
  <si>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</si>
  <si>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</si>
  <si>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</si>
  <si>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</si>
  <si>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</si>
  <si>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</si>
  <si>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</si>
  <si>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</si>
  <si>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</si>
  <si>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</si>
  <si>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</si>
  <si>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</si>
  <si>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</si>
  <si>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</si>
  <si>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</si>
  <si>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</si>
  <si>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</si>
  <si>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</si>
  <si>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</si>
  <si>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</si>
  <si>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</si>
  <si>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</si>
  <si>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</si>
  <si>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</si>
  <si>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</si>
  <si>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</si>
  <si>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</si>
  <si>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</si>
  <si>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</si>
  <si>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</si>
  <si>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</si>
  <si>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</si>
  <si>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</si>
  <si>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</si>
  <si>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</si>
  <si>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</si>
  <si>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</si>
  <si>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</si>
  <si>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</si>
  <si>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</si>
  <si>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</si>
  <si>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</si>
  <si>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</si>
  <si>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</si>
  <si>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</si>
  <si>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</si>
  <si>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</si>
  <si>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</si>
  <si>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</si>
  <si>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</si>
  <si>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</si>
  <si>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</si>
  <si>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</si>
  <si>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</si>
  <si>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</si>
  <si>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</si>
  <si>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</si>
  <si>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</si>
  <si>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</si>
  <si>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</si>
  <si>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</si>
  <si>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</si>
  <si>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</si>
  <si>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</si>
  <si>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</si>
  <si>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</si>
  <si>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</si>
  <si>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</si>
  <si>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</si>
  <si>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</si>
  <si>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</si>
  <si>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</si>
  <si>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</si>
  <si>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</si>
  <si>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</si>
  <si>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</si>
  <si>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</si>
  <si>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</si>
  <si>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</si>
  <si>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</si>
  <si>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</si>
  <si>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</si>
  <si>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</si>
  <si>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</si>
  <si>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</si>
  <si>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</si>
  <si>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</si>
  <si>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</si>
  <si>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</si>
  <si>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</si>
  <si>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</si>
  <si>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</si>
  <si>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</si>
  <si>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</si>
  <si>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</si>
  <si>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</si>
  <si>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</si>
  <si>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</si>
  <si>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</si>
  <si>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</si>
  <si>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</si>
  <si>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</si>
  <si>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</si>
  <si>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</si>
  <si>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</si>
  <si>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</si>
  <si>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</si>
  <si>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</si>
  <si>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</si>
  <si>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</si>
  <si>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</si>
  <si>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</si>
  <si>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</si>
  <si>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</si>
  <si>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</si>
  <si>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</si>
  <si>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</si>
  <si>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</si>
  <si>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</si>
  <si>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</si>
  <si>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</si>
  <si>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</si>
  <si>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</si>
  <si>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</si>
  <si>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</si>
  <si>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</si>
  <si>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</si>
  <si>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</si>
  <si>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</si>
  <si>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</si>
  <si>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</si>
  <si>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</si>
  <si>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</si>
  <si>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</si>
  <si>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</si>
  <si>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</si>
  <si>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</si>
  <si>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</si>
  <si>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</si>
  <si>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</si>
  <si>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</si>
  <si>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</si>
  <si>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</si>
  <si>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</si>
  <si>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</si>
  <si>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</si>
  <si>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</si>
  <si>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</si>
  <si>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</si>
  <si>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</si>
  <si>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</si>
  <si>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</si>
  <si>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</si>
  <si>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</si>
  <si>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</si>
  <si>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</si>
  <si>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</si>
  <si>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</si>
  <si>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</si>
  <si>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</si>
  <si>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</si>
  <si>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</si>
  <si>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</si>
  <si>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</si>
  <si>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</si>
  <si>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</si>
  <si>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</si>
  <si>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</si>
  <si>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</si>
  <si>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</si>
  <si>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</si>
  <si>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</si>
  <si>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</si>
  <si>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</si>
  <si>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</si>
  <si>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</si>
  <si>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</si>
  <si>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</si>
  <si>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</si>
  <si>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</si>
  <si>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</si>
  <si>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</si>
  <si>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</si>
  <si>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</si>
  <si>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</si>
  <si>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</si>
  <si>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</si>
  <si>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</si>
  <si>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</si>
  <si>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</si>
  <si>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</si>
  <si>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</si>
  <si>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</si>
  <si>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</si>
  <si>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</si>
  <si>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</si>
  <si>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</si>
  <si>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</si>
  <si>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</si>
  <si>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</si>
  <si>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</si>
  <si>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</si>
  <si>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</si>
  <si>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</si>
  <si>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</si>
  <si>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</si>
  <si>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</si>
  <si>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</si>
  <si>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</si>
  <si>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</si>
  <si>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</si>
  <si>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</si>
  <si>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</si>
  <si>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</si>
  <si>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</si>
  <si>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</si>
  <si>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</si>
  <si>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</si>
  <si>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</si>
  <si>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</si>
  <si>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</si>
  <si>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</si>
  <si>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</si>
  <si>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</si>
  <si>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</si>
  <si>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</si>
  <si>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</si>
  <si>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</si>
  <si>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</si>
  <si>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</si>
  <si>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</si>
  <si>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</si>
  <si>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</si>
  <si>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</si>
  <si>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</si>
  <si>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</si>
  <si>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</si>
  <si>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</si>
  <si>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</si>
  <si>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</si>
  <si>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</si>
  <si>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</si>
  <si>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</si>
  <si>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</si>
  <si>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</si>
  <si>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</si>
  <si>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</si>
  <si>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</si>
  <si>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</si>
  <si>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</si>
  <si>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</si>
  <si>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</si>
  <si>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</si>
  <si>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</si>
  <si>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</si>
  <si>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</si>
  <si>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</si>
  <si>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</si>
  <si>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</si>
  <si>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</si>
  <si>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</si>
  <si>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</si>
  <si>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</si>
  <si>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</si>
  <si>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</si>
  <si>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</si>
  <si>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</si>
  <si>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</si>
  <si>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</si>
  <si>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</si>
  <si>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</si>
  <si>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</si>
  <si>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</si>
  <si>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</si>
  <si>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</si>
  <si>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</si>
  <si>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</si>
  <si>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</si>
  <si>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</si>
  <si>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</si>
  <si>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</si>
  <si>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</si>
  <si>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</si>
  <si>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</si>
  <si>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</si>
  <si>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</si>
  <si>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</si>
  <si>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</si>
  <si>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</si>
  <si>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</si>
  <si>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</si>
  <si>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</si>
  <si>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</si>
  <si>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</si>
  <si>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</si>
  <si>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</si>
  <si>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</si>
  <si>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</si>
  <si>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</si>
  <si>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</si>
  <si>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</si>
  <si>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</si>
  <si>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</si>
  <si>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</si>
  <si>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</si>
  <si>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</si>
  <si>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</si>
  <si>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</si>
  <si>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</si>
  <si>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</si>
  <si>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</si>
  <si>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</si>
  <si>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</si>
  <si>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</si>
  <si>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</si>
  <si>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</si>
  <si>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</si>
  <si>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</si>
  <si>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</si>
  <si>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</si>
  <si>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</si>
  <si>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</si>
  <si>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</si>
  <si>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</si>
  <si>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</si>
  <si>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</si>
  <si>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</si>
  <si>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</si>
  <si>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</si>
  <si>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</si>
  <si>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</si>
  <si>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</si>
  <si>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</si>
  <si>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</si>
  <si>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</si>
  <si>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</si>
  <si>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</si>
  <si>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</si>
  <si>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</si>
  <si>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</si>
  <si>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</si>
  <si>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</si>
  <si>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</si>
  <si>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</si>
  <si>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</si>
  <si>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</si>
  <si>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</si>
  <si>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</si>
  <si>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</si>
  <si>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</si>
  <si>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</si>
  <si>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</si>
  <si>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</si>
  <si>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</si>
  <si>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</si>
  <si>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</si>
  <si>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</si>
  <si>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</si>
  <si>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</si>
  <si>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</si>
  <si>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</si>
  <si>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</si>
  <si>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</si>
  <si>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</si>
  <si>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</si>
  <si>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</si>
  <si>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</si>
  <si>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</si>
  <si>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</si>
  <si>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</si>
  <si>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</si>
  <si>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</si>
  <si>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</si>
  <si>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</si>
  <si>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</si>
  <si>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</si>
  <si>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</si>
  <si>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</si>
  <si>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</si>
  <si>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</si>
  <si>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</si>
  <si>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</si>
  <si>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</si>
  <si>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</si>
  <si>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</si>
  <si>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</si>
  <si>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</si>
  <si>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</si>
  <si>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</si>
  <si>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</si>
  <si>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</si>
  <si>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</si>
  <si>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</si>
  <si>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</si>
  <si>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</si>
  <si>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</si>
  <si>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</si>
  <si>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</si>
  <si>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</si>
  <si>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</si>
  <si>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</si>
  <si>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</si>
  <si>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</si>
  <si>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</si>
  <si>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</si>
  <si>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</si>
  <si>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</si>
  <si>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</si>
  <si>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</si>
  <si>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</si>
  <si>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</si>
  <si>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</si>
  <si>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</si>
  <si>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</si>
  <si>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</si>
  <si>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</si>
  <si>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</si>
  <si>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</si>
  <si>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</si>
  <si>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</si>
  <si>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</si>
  <si>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</si>
  <si>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</si>
  <si>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</si>
  <si>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</si>
  <si>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</si>
  <si>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</si>
  <si>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</si>
  <si>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</si>
  <si>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</si>
  <si>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</si>
  <si>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</si>
  <si>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</si>
  <si>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</si>
  <si>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</si>
  <si>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</si>
  <si>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</si>
  <si>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</si>
  <si>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</si>
  <si>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</si>
  <si>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</si>
  <si>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</si>
  <si>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</si>
  <si>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</si>
  <si>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</si>
  <si>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</si>
  <si>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</si>
  <si>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</si>
  <si>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</si>
  <si>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</si>
  <si>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</si>
  <si>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</si>
  <si>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</si>
  <si>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</si>
  <si>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</si>
  <si>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</si>
  <si>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</si>
  <si>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</si>
  <si>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</si>
  <si>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</si>
  <si>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</si>
  <si>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</si>
  <si>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</si>
  <si>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</si>
  <si>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</si>
  <si>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</si>
  <si>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</si>
  <si>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</si>
  <si>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</si>
  <si>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</si>
  <si>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</si>
  <si>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</si>
  <si>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</si>
  <si>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</si>
  <si>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</si>
  <si>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</si>
  <si>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</si>
  <si>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</si>
  <si>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</si>
  <si>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</si>
  <si>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</si>
  <si>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</si>
  <si>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</si>
  <si>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</si>
  <si>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</si>
  <si>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</si>
  <si>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</si>
  <si>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</si>
  <si>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</si>
  <si>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</si>
  <si>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</si>
  <si>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</si>
  <si>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</si>
  <si>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</si>
  <si>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</si>
  <si>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</si>
  <si>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</si>
  <si>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</si>
  <si>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</si>
  <si>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</si>
  <si>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</si>
  <si>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</si>
  <si>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</si>
  <si>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</si>
  <si>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</si>
  <si>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</si>
  <si>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</si>
  <si>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</si>
  <si>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</si>
  <si>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</si>
  <si>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</si>
  <si>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</si>
  <si>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</si>
  <si>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</si>
  <si>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</si>
  <si>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</si>
  <si>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</si>
  <si>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</si>
  <si>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</si>
  <si>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</si>
  <si>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</si>
  <si>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</si>
  <si>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</si>
  <si>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</si>
  <si>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</si>
  <si>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</si>
  <si>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</si>
  <si>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</si>
  <si>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</si>
  <si>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</si>
  <si>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</si>
  <si>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</si>
  <si>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</si>
  <si>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</si>
  <si>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</si>
  <si>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</si>
  <si>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</si>
  <si>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</si>
  <si>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</si>
  <si>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</si>
  <si>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</si>
  <si>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</si>
  <si>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</si>
  <si>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</si>
  <si>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</si>
  <si>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</si>
  <si>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</si>
  <si>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</si>
  <si>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</si>
  <si>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</si>
  <si>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</si>
  <si>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</si>
  <si>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</si>
  <si>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</si>
  <si>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</si>
  <si>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</si>
  <si>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</si>
  <si>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</si>
  <si>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</si>
  <si>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</si>
  <si>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</si>
  <si>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</si>
  <si>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</si>
  <si>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</si>
  <si>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</si>
  <si>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</si>
  <si>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</si>
  <si>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</si>
  <si>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</si>
  <si>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</si>
  <si>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</si>
  <si>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</si>
  <si>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</si>
  <si>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</si>
  <si>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</si>
  <si>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</si>
  <si>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</si>
  <si>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</si>
  <si>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</si>
  <si>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</si>
  <si>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</si>
  <si>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</si>
  <si>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</si>
  <si>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</si>
  <si>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</si>
  <si>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</si>
  <si>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</si>
  <si>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</si>
  <si>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</si>
  <si>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</si>
  <si>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</si>
  <si>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</si>
  <si>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</si>
  <si>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</si>
  <si>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</si>
  <si>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</si>
  <si>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</si>
  <si>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</si>
  <si>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</si>
  <si>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</si>
  <si>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</si>
  <si>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</si>
  <si>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</si>
  <si>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</si>
  <si>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</si>
  <si>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</si>
  <si>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</si>
  <si>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</si>
  <si>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</si>
  <si>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</si>
  <si>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</si>
  <si>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</si>
  <si>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</si>
  <si>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</si>
  <si>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</si>
  <si>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</si>
  <si>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</si>
  <si>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</si>
  <si>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</si>
  <si>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</si>
  <si>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</si>
  <si>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</si>
  <si>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</si>
  <si>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</si>
  <si>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</si>
  <si>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</si>
  <si>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</si>
  <si>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</si>
  <si>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</si>
  <si>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</si>
  <si>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</si>
  <si>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</si>
  <si>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</si>
  <si>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</si>
  <si>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</si>
  <si>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</si>
  <si>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</si>
  <si>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</si>
  <si>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</si>
  <si>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</si>
  <si>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</si>
  <si>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</si>
  <si>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</si>
  <si>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</si>
  <si>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</si>
  <si>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</si>
  <si>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</si>
  <si>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</si>
  <si>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</si>
  <si>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</si>
  <si>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</si>
  <si>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</si>
  <si>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</si>
  <si>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</si>
  <si>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</si>
  <si>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</si>
  <si>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</si>
  <si>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</si>
  <si>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</si>
  <si>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</si>
  <si>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</si>
  <si>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</si>
  <si>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</si>
  <si>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</si>
  <si>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</si>
  <si>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</si>
  <si>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</si>
  <si>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</si>
  <si>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</si>
  <si>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</si>
  <si>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</si>
  <si>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</si>
  <si>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</si>
  <si>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</si>
  <si>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</si>
  <si>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</si>
  <si>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</si>
  <si>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</si>
  <si>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</si>
  <si>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</si>
  <si>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</si>
  <si>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</si>
  <si>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</si>
  <si>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</si>
  <si>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</si>
  <si>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</si>
  <si>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</si>
  <si>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</si>
  <si>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</si>
  <si>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</si>
  <si>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</si>
  <si>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</si>
  <si>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</si>
  <si>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</si>
  <si>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</si>
  <si>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</si>
  <si>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</si>
  <si>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</si>
  <si>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</si>
  <si>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</si>
  <si>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</si>
  <si>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</si>
  <si>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</si>
  <si>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</si>
  <si>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</si>
  <si>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</si>
  <si>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</si>
  <si>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</si>
  <si>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</si>
  <si>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</si>
  <si>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</si>
  <si>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</si>
  <si>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</si>
  <si>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</si>
  <si>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</si>
  <si>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</si>
  <si>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</si>
  <si>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</si>
  <si>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</si>
  <si>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</si>
  <si>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</si>
  <si>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</si>
  <si>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</si>
  <si>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</si>
  <si>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</si>
  <si>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</si>
  <si>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</si>
  <si>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</si>
  <si>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</si>
  <si>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</si>
  <si>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</si>
  <si>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</si>
  <si>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</si>
  <si>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</si>
  <si>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</si>
  <si>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</si>
  <si>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</si>
  <si>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</si>
  <si>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</si>
  <si>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</si>
  <si>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</si>
  <si>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</si>
  <si>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</si>
  <si>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</si>
  <si>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</si>
  <si>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</si>
  <si>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</si>
  <si>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</si>
  <si>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</si>
  <si>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</si>
  <si>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</si>
  <si>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</si>
  <si>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</si>
  <si>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</si>
  <si>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</si>
  <si>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</si>
  <si>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</si>
  <si>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</si>
  <si>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</si>
  <si>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</si>
  <si>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</si>
  <si>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</si>
  <si>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</si>
  <si>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</si>
  <si>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</si>
  <si>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</si>
  <si>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</si>
  <si>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</si>
  <si>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</si>
  <si>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</si>
  <si>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</si>
  <si>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</si>
  <si>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</si>
  <si>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</si>
  <si>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</si>
  <si>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</si>
  <si>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</si>
  <si>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</si>
  <si>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</si>
  <si>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</si>
  <si>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</si>
  <si>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</si>
  <si>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</si>
  <si>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</si>
  <si>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</si>
  <si>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</si>
  <si>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</si>
  <si>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</si>
  <si>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</si>
  <si>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</si>
  <si>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</si>
  <si>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</si>
  <si>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</si>
  <si>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</si>
  <si>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</si>
  <si>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</si>
  <si>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</si>
  <si>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</si>
  <si>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</si>
  <si>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</si>
  <si>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</si>
  <si>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</si>
  <si>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</si>
  <si>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</si>
  <si>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</si>
  <si>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</si>
  <si>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</si>
  <si>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</si>
  <si>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</si>
  <si>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</si>
  <si>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</si>
  <si>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</si>
  <si>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</si>
  <si>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</si>
  <si>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</si>
  <si>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</si>
  <si>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</si>
  <si>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</si>
  <si>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</si>
  <si>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</si>
  <si>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</si>
  <si>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</si>
  <si>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</si>
  <si>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</si>
  <si>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</si>
  <si>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</si>
  <si>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</si>
  <si>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</si>
  <si>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</si>
  <si>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</si>
  <si>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</si>
  <si>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</si>
  <si>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</si>
  <si>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</si>
  <si>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</si>
  <si>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</si>
  <si>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</si>
  <si>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</si>
  <si>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</si>
  <si>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</si>
  <si>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</si>
  <si>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</si>
  <si>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</si>
  <si>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</si>
  <si>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</si>
  <si>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</si>
  <si>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</si>
  <si>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</si>
  <si>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</si>
  <si>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</si>
  <si>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</si>
  <si>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</si>
  <si>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</si>
  <si>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</si>
  <si>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</si>
  <si>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</si>
  <si>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</si>
  <si>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</si>
  <si>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</si>
  <si>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</si>
  <si>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</si>
  <si>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</si>
  <si>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</si>
  <si>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</si>
  <si>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</si>
  <si>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</si>
  <si>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</si>
  <si>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</si>
  <si>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</si>
  <si>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</si>
  <si>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</si>
  <si>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</si>
  <si>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</si>
  <si>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</si>
  <si>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</si>
  <si>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</si>
  <si>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</si>
  <si>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</si>
  <si>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</si>
  <si>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</si>
  <si>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</si>
  <si>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</si>
  <si>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</si>
  <si>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</si>
  <si>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</si>
  <si>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</si>
  <si>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</si>
  <si>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</si>
  <si>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</si>
  <si>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</si>
  <si>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</si>
  <si>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</si>
  <si>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</si>
  <si>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</si>
  <si>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</si>
  <si>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</si>
  <si>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</si>
  <si>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</si>
  <si>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</si>
  <si>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</si>
  <si>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</si>
  <si>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</si>
  <si>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</si>
  <si>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</si>
  <si>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</si>
  <si>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</si>
  <si>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</si>
  <si>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</si>
  <si>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</si>
  <si>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</si>
  <si>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</si>
  <si>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</si>
  <si>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</si>
  <si>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</si>
  <si>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</si>
  <si>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</si>
  <si>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</si>
  <si>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</si>
  <si>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</si>
  <si>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</si>
  <si>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</si>
  <si>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</si>
  <si>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</si>
  <si>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</si>
  <si>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</si>
  <si>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</si>
  <si>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</si>
  <si>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</si>
  <si>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</si>
  <si>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</si>
  <si>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</si>
  <si>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</si>
  <si>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</si>
  <si>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</si>
  <si>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</si>
  <si>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</si>
  <si>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</si>
  <si>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</si>
  <si>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</si>
  <si>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</si>
  <si>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</si>
  <si>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</si>
  <si>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</si>
  <si>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</si>
  <si>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</si>
  <si>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</si>
  <si>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</si>
  <si>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</si>
  <si>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</si>
  <si>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</si>
  <si>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</si>
  <si>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</si>
  <si>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</si>
  <si>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</si>
  <si>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</si>
  <si>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</si>
  <si>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</si>
  <si>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</si>
  <si>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</si>
  <si>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</si>
  <si>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</si>
  <si>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</si>
  <si>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</si>
  <si>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</si>
  <si>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</si>
  <si>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</si>
  <si>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</si>
  <si>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</si>
  <si>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</si>
  <si>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</si>
  <si>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</si>
  <si>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</si>
  <si>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</si>
  <si>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</si>
  <si>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</si>
  <si>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</si>
  <si>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</si>
  <si>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</si>
  <si>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</si>
  <si>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</si>
  <si>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</si>
  <si>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</si>
  <si>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</si>
  <si>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</si>
  <si>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</si>
  <si>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</si>
  <si>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</si>
  <si>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</si>
  <si>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</si>
  <si>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</si>
  <si>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</si>
  <si>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</si>
  <si>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</si>
  <si>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</si>
  <si>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</si>
  <si>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</si>
  <si>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</si>
  <si>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</si>
  <si>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</si>
  <si>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</si>
  <si>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</si>
  <si>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</si>
  <si>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</si>
  <si>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</si>
  <si>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</si>
  <si>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</si>
  <si>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</si>
  <si>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</si>
  <si>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</si>
  <si>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</si>
  <si>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</si>
  <si>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</si>
  <si>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</si>
  <si>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</si>
  <si>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</si>
  <si>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</si>
  <si>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</si>
  <si>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</si>
  <si>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</si>
  <si>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</si>
  <si>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</si>
  <si>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</si>
  <si>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</si>
  <si>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</si>
  <si>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</si>
  <si>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</si>
  <si>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</si>
  <si>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</si>
  <si>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</si>
  <si>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</si>
  <si>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</si>
  <si>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</si>
  <si>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</si>
  <si>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</si>
  <si>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</si>
  <si>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</si>
  <si>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</si>
  <si>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</si>
  <si>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</si>
  <si>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</si>
  <si>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</si>
  <si>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</si>
  <si>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</si>
  <si>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</si>
  <si>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</si>
  <si>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</si>
  <si>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</si>
  <si>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</si>
  <si>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</si>
  <si>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</si>
  <si>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</si>
  <si>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</si>
  <si>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</si>
  <si>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</si>
  <si>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</si>
  <si>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</si>
  <si>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</si>
  <si>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</si>
  <si>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</si>
  <si>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</si>
  <si>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</si>
  <si>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</si>
  <si>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</si>
  <si>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</si>
  <si>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</si>
  <si>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</si>
  <si>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</si>
  <si>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</si>
  <si>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</si>
  <si>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</si>
  <si>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</si>
  <si>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</si>
  <si>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</si>
  <si>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</si>
  <si>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</si>
  <si>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</si>
  <si>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</si>
  <si>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</si>
  <si>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</si>
  <si>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</si>
  <si>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</si>
  <si>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</si>
  <si>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</si>
  <si>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</si>
  <si>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</si>
  <si>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</si>
  <si>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</si>
  <si>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</si>
  <si>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</si>
  <si>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</si>
  <si>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</si>
  <si>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</si>
  <si>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</si>
  <si>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</si>
  <si>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</si>
  <si>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</si>
  <si>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</si>
  <si>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</si>
  <si>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</si>
  <si>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</si>
  <si>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</si>
  <si>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</si>
  <si>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</si>
  <si>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</si>
  <si>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</si>
  <si>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</si>
  <si>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</si>
  <si>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</si>
  <si>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</si>
  <si>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</si>
  <si>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</si>
  <si>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</si>
  <si>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</si>
  <si>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</si>
  <si>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</si>
  <si>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</si>
  <si>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</si>
  <si>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</si>
  <si>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</si>
  <si>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</si>
  <si>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</si>
  <si>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</si>
  <si>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</si>
  <si>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</si>
  <si>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</si>
  <si>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</si>
  <si>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</si>
  <si>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</si>
  <si>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</si>
  <si>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</si>
  <si>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</si>
  <si>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</si>
  <si>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</si>
  <si>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</si>
  <si>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</si>
  <si>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</si>
  <si>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</si>
  <si>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</si>
  <si>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</si>
  <si>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</si>
  <si>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</si>
  <si>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</si>
  <si>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</si>
  <si>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</si>
  <si>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</si>
  <si>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</si>
  <si>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</si>
  <si>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</si>
  <si>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</si>
  <si>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</si>
  <si>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</si>
  <si>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</si>
  <si>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</si>
  <si>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</si>
  <si>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</si>
  <si>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</si>
  <si>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</si>
  <si>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</si>
  <si>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</si>
  <si>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</si>
  <si>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</si>
  <si>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</si>
  <si>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</si>
  <si>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</si>
  <si>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</si>
  <si>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</si>
  <si>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</si>
  <si>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</si>
  <si>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</si>
  <si>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</si>
  <si>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</si>
  <si>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</si>
  <si>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</si>
  <si>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</si>
  <si>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</si>
  <si>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</si>
  <si>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</si>
  <si>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</si>
  <si>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</si>
  <si>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</si>
  <si>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</si>
  <si>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</si>
  <si>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</si>
  <si>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</si>
  <si>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</si>
  <si>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</si>
  <si>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</si>
  <si>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</si>
  <si>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</si>
  <si>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</si>
  <si>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</si>
  <si>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</si>
  <si>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</si>
  <si>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</si>
  <si>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</si>
  <si>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</si>
  <si>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</si>
  <si>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</si>
  <si>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</si>
  <si>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</si>
  <si>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</si>
  <si>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</si>
  <si>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</si>
  <si>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</si>
  <si>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</si>
  <si>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</si>
  <si>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</si>
  <si>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</si>
  <si>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</si>
  <si>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</si>
  <si>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</si>
  <si>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</si>
  <si>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</si>
  <si>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</si>
  <si>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</si>
  <si>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</si>
  <si>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</si>
  <si>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</si>
  <si>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</si>
  <si>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</si>
  <si>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</si>
  <si>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</si>
  <si>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</si>
  <si>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</si>
  <si>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</si>
  <si>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</si>
  <si>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</si>
  <si>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</si>
  <si>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</si>
  <si>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</si>
  <si>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</si>
  <si>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</si>
  <si>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</si>
  <si>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</si>
  <si>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</si>
  <si>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</si>
  <si>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</si>
  <si>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</si>
  <si>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</si>
  <si>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</si>
  <si>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</si>
  <si>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</si>
  <si>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</si>
  <si>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</si>
  <si>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</si>
  <si>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</si>
  <si>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</si>
  <si>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</si>
  <si>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</si>
  <si>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</si>
  <si>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</si>
  <si>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</si>
  <si>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</si>
  <si>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</si>
  <si>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</si>
  <si>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</si>
  <si>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</si>
  <si>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</si>
  <si>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</si>
  <si>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</si>
  <si>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</si>
  <si>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</si>
  <si>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</si>
  <si>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</si>
  <si>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</si>
  <si>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</si>
  <si>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</si>
  <si>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</si>
  <si>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</si>
  <si>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</si>
  <si>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</si>
  <si>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</si>
  <si>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</si>
  <si>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</si>
  <si>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</si>
  <si>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</si>
  <si>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</si>
  <si>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</si>
  <si>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</si>
  <si>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</si>
  <si>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</si>
  <si>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</si>
  <si>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</si>
  <si>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</si>
  <si>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</si>
  <si>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</si>
  <si>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</si>
  <si>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</si>
  <si>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</si>
  <si>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</si>
  <si>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</si>
  <si>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</si>
  <si>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</si>
  <si>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</si>
  <si>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</si>
  <si>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</si>
  <si>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</si>
  <si>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</si>
  <si>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</si>
  <si>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</si>
  <si>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</si>
  <si>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</si>
  <si>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</si>
  <si>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</si>
  <si>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</si>
  <si>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</si>
  <si>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</si>
  <si>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</si>
  <si>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</si>
  <si>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</si>
  <si>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</si>
  <si>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</si>
  <si>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</si>
  <si>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</si>
  <si>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</si>
  <si>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</si>
  <si>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</si>
  <si>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</si>
  <si>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</si>
  <si>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</si>
  <si>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</si>
  <si>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</si>
  <si>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</si>
  <si>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</si>
  <si>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</si>
  <si>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</si>
  <si>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</si>
  <si>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</si>
  <si>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</si>
  <si>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</si>
  <si>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</si>
  <si>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</si>
  <si>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</si>
  <si>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</si>
  <si>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</si>
  <si>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</si>
  <si>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</si>
  <si>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</si>
  <si>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</si>
  <si>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</si>
  <si>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</si>
  <si>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</si>
  <si>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</si>
  <si>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</si>
  <si>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</si>
  <si>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</si>
  <si>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</si>
  <si>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</si>
  <si>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</si>
  <si>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</si>
  <si>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</si>
  <si>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</si>
  <si>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</si>
  <si>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</si>
  <si>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</si>
  <si>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</si>
  <si>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</si>
  <si>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</si>
  <si>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</si>
  <si>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</si>
  <si>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</si>
  <si>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</si>
  <si>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</si>
  <si>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</si>
  <si>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</si>
  <si>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</si>
  <si>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</si>
  <si>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</si>
  <si>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</si>
  <si>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</si>
  <si>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</si>
  <si>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</si>
  <si>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</si>
  <si>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</si>
  <si>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</si>
  <si>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</si>
  <si>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</si>
  <si>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</si>
  <si>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</si>
  <si>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</si>
  <si>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</si>
  <si>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</si>
  <si>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</si>
  <si>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</si>
  <si>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</si>
  <si>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</si>
  <si>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</si>
  <si>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</si>
  <si>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</si>
  <si>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</si>
  <si>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</si>
  <si>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</si>
  <si>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</si>
  <si>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</si>
  <si>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</si>
  <si>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</si>
  <si>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</si>
  <si>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</si>
  <si>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</si>
  <si>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</si>
  <si>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</si>
  <si>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</si>
  <si>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</si>
  <si>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</si>
  <si>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</si>
  <si>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</si>
  <si>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</si>
  <si>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</si>
  <si>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</si>
  <si>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</si>
  <si>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</si>
  <si>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</si>
  <si>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</si>
  <si>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</si>
  <si>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</si>
  <si>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</si>
  <si>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</si>
  <si>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</si>
  <si>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</si>
  <si>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</si>
  <si>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</si>
  <si>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</si>
  <si>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</si>
  <si>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</si>
  <si>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</si>
  <si>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</si>
  <si>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</si>
  <si>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</si>
  <si>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</si>
  <si>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</si>
  <si>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</si>
  <si>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</si>
  <si>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</si>
  <si>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</si>
  <si>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</si>
  <si>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</si>
  <si>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</si>
  <si>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</si>
  <si>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</si>
  <si>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</si>
  <si>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</si>
  <si>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</si>
  <si>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</si>
  <si>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</si>
  <si>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</si>
  <si>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</si>
  <si>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</si>
  <si>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</si>
  <si>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</si>
  <si>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</si>
  <si>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</si>
  <si>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</si>
  <si>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</si>
  <si>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</si>
  <si>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</si>
  <si>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</si>
  <si>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</si>
  <si>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</si>
  <si>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</si>
  <si>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</si>
  <si>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</si>
  <si>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</si>
  <si>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</si>
  <si>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</si>
  <si>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</si>
  <si>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</si>
  <si>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</si>
  <si>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</si>
  <si>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</si>
  <si>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</si>
  <si>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</si>
  <si>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</si>
  <si>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</si>
  <si>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</si>
  <si>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</si>
  <si>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</si>
  <si>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</si>
  <si>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</si>
  <si>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</si>
  <si>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</si>
  <si>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</si>
  <si>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</si>
  <si>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</si>
  <si>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</si>
  <si>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</si>
  <si>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</si>
  <si>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</si>
  <si>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</si>
  <si>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</si>
  <si>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</si>
  <si>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</si>
  <si>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</si>
  <si>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</si>
  <si>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</si>
  <si>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</si>
  <si>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</si>
  <si>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</si>
  <si>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</si>
  <si>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</si>
  <si>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</si>
  <si>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</si>
  <si>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</si>
  <si>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</si>
  <si>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</si>
  <si>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</si>
  <si>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</si>
  <si>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</si>
  <si>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</si>
  <si>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</si>
  <si>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</si>
  <si>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</si>
  <si>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</si>
  <si>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</si>
  <si>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</si>
  <si>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</si>
  <si>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</si>
  <si>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</si>
  <si>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</si>
  <si>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</si>
  <si>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</si>
  <si>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</si>
  <si>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</si>
  <si>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</si>
  <si>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</si>
  <si>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</si>
  <si>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</si>
  <si>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</si>
  <si>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</si>
  <si>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</si>
  <si>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</si>
  <si>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</si>
  <si>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</si>
  <si>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</si>
  <si>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</si>
  <si>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</si>
  <si>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</si>
  <si>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</si>
  <si>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</si>
  <si>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</si>
  <si>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</si>
  <si>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</si>
  <si>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</si>
  <si>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</si>
  <si>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</si>
  <si>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</si>
  <si>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</si>
  <si>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</si>
  <si>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</si>
  <si>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</si>
  <si>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</si>
  <si>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</si>
  <si>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</si>
  <si>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</si>
  <si>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</si>
  <si>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</si>
  <si>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</si>
  <si>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</si>
  <si>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</si>
  <si>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</si>
  <si>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</si>
  <si>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</si>
  <si>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</si>
  <si>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</si>
  <si>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</si>
  <si>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</si>
  <si>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</si>
  <si>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</si>
  <si>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</si>
  <si>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</si>
  <si>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</si>
  <si>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</si>
  <si>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</si>
  <si>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</si>
  <si>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</si>
  <si>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</si>
  <si>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</si>
  <si>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</si>
  <si>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</si>
  <si>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</si>
  <si>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</si>
  <si>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</si>
  <si>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</si>
  <si>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</si>
  <si>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</si>
  <si>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</si>
  <si>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</si>
  <si>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</si>
  <si>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</si>
  <si>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</si>
  <si>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</si>
  <si>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</si>
  <si>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</si>
  <si>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</si>
  <si>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</si>
  <si>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</si>
  <si>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</si>
  <si>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</si>
  <si>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</si>
  <si>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</si>
  <si>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</si>
  <si>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</si>
  <si>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</si>
  <si>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</si>
  <si>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</si>
  <si>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</si>
  <si>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</si>
  <si>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</si>
  <si>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</si>
  <si>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</si>
  <si>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</si>
  <si>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</si>
  <si>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</si>
  <si>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</si>
  <si>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</si>
  <si>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</si>
  <si>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</si>
  <si>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</si>
  <si>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</si>
  <si>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</si>
  <si>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</si>
  <si>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</si>
  <si>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</si>
  <si>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</si>
  <si>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</si>
  <si>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</si>
  <si>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</si>
  <si>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</si>
  <si>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</si>
  <si>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</si>
  <si>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</si>
  <si>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</si>
  <si>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</si>
  <si>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</si>
  <si>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</si>
  <si>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</si>
  <si>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</si>
  <si>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</si>
  <si>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</si>
  <si>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</si>
  <si>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</si>
  <si>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</si>
  <si>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</si>
  <si>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</si>
  <si>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</si>
  <si>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</si>
  <si>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</si>
  <si>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</si>
  <si>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</si>
  <si>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</si>
  <si>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</si>
  <si>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</si>
  <si>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</si>
  <si>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</si>
  <si>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</si>
  <si>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</si>
  <si>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</si>
  <si>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</si>
  <si>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</si>
  <si>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</si>
  <si>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</si>
  <si>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</si>
  <si>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</si>
  <si>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</si>
  <si>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</si>
  <si>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</si>
  <si>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</si>
  <si>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</si>
  <si>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</si>
  <si>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</si>
  <si>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</si>
  <si>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</si>
  <si>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</si>
  <si>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</si>
  <si>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</si>
  <si>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</si>
  <si>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</si>
  <si>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</si>
  <si>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</si>
  <si>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</si>
  <si>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</si>
  <si>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</si>
  <si>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</si>
  <si>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</si>
  <si>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</si>
  <si>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</si>
  <si>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</si>
  <si>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</si>
  <si>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</si>
  <si>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</si>
  <si>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</si>
  <si>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</si>
  <si>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</si>
  <si>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</si>
  <si>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</si>
  <si>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</si>
  <si>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</si>
  <si>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</si>
  <si>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</si>
  <si>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</si>
  <si>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</si>
  <si>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</si>
  <si>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</si>
  <si>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</si>
  <si>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</si>
  <si>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</si>
  <si>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</si>
  <si>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</si>
  <si>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</si>
  <si>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</si>
  <si>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</si>
  <si>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</si>
  <si>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</si>
  <si>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</si>
  <si>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</si>
  <si>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</si>
  <si>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</si>
  <si>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</si>
  <si>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</si>
  <si>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</si>
  <si>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</si>
  <si>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</si>
  <si>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</si>
  <si>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</si>
  <si>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</si>
  <si>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</si>
  <si>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</si>
  <si>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</si>
  <si>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</si>
  <si>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</si>
  <si>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</si>
  <si>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</si>
  <si>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</si>
  <si>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</si>
  <si>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</si>
  <si>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</si>
  <si>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</si>
  <si>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</si>
  <si>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</si>
  <si>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</si>
  <si>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</si>
  <si>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</si>
  <si>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</si>
  <si>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</si>
  <si>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</si>
  <si>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</si>
  <si>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</si>
  <si>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</si>
  <si>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</si>
  <si>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</si>
  <si>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</si>
  <si>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</si>
  <si>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</si>
  <si>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</si>
  <si>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</si>
  <si>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</si>
  <si>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</si>
  <si>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</si>
  <si>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</si>
  <si>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</si>
  <si>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</si>
  <si>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</si>
  <si>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</si>
  <si>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</si>
  <si>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</si>
  <si>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</si>
  <si>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</si>
  <si>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</si>
  <si>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</si>
  <si>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</si>
  <si>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</si>
  <si>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</si>
  <si>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</si>
  <si>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</si>
  <si>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</si>
  <si>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</si>
  <si>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</si>
  <si>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</si>
  <si>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</si>
  <si>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</si>
  <si>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</si>
  <si>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</si>
  <si>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</si>
  <si>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</si>
  <si>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</si>
  <si>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</si>
  <si>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</si>
  <si>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</si>
  <si>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</si>
  <si>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</si>
  <si>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</si>
  <si>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</si>
  <si>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</si>
  <si>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</si>
  <si>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</si>
  <si>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</si>
  <si>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</si>
  <si>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</si>
  <si>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</si>
  <si>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</si>
  <si>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</si>
  <si>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</si>
  <si>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</si>
  <si>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</si>
  <si>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</si>
  <si>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</si>
  <si>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</si>
  <si>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</si>
  <si>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</si>
  <si>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</si>
  <si>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</si>
  <si>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</si>
  <si>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</si>
  <si>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</si>
  <si>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</si>
  <si>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</si>
  <si>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</si>
  <si>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</si>
  <si>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</si>
  <si>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</si>
  <si>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</si>
  <si>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</si>
  <si>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</si>
  <si>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</si>
  <si>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</si>
  <si>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</si>
  <si>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</si>
  <si>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</si>
  <si>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</si>
  <si>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</si>
  <si>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</si>
  <si>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</si>
  <si>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</si>
  <si>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</si>
  <si>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</si>
  <si>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</si>
  <si>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</si>
  <si>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</si>
  <si>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</si>
  <si>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</si>
  <si>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</si>
  <si>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</si>
  <si>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</si>
  <si>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</si>
  <si>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</si>
  <si>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</si>
  <si>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</si>
  <si>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</si>
  <si>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</si>
  <si>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</si>
  <si>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</si>
  <si>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</si>
  <si>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</si>
  <si>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</si>
  <si>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</si>
  <si>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</si>
  <si>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</si>
  <si>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</si>
  <si>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</si>
  <si>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</si>
  <si>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</si>
  <si>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</si>
  <si>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</si>
  <si>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</si>
  <si>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</si>
  <si>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</si>
  <si>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</si>
  <si>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</si>
  <si>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</si>
  <si>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</si>
  <si>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</si>
  <si>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</si>
  <si>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</si>
  <si>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</si>
  <si>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</si>
  <si>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</si>
  <si>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</si>
  <si>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</si>
  <si>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</si>
  <si>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</si>
  <si>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</si>
  <si>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</si>
  <si>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</si>
  <si>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</si>
  <si>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</si>
  <si>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</si>
  <si>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</si>
  <si>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</si>
  <si>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</si>
  <si>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</si>
  <si>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</si>
  <si>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</si>
  <si>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</si>
  <si>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</si>
  <si>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</si>
  <si>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</si>
  <si>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</si>
  <si>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</si>
  <si>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</si>
  <si>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</si>
  <si>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</si>
  <si>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</si>
  <si>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</si>
  <si>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</si>
  <si>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</si>
  <si>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</si>
  <si>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</si>
  <si>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</si>
  <si>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</si>
  <si>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</si>
  <si>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</si>
  <si>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</si>
  <si>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</si>
  <si>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</si>
  <si>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</si>
  <si>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</si>
  <si>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</si>
  <si>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</si>
  <si>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</si>
  <si>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</si>
  <si>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</si>
  <si>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</si>
  <si>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</si>
  <si>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</si>
  <si>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</si>
  <si>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</si>
  <si>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</si>
  <si>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</si>
  <si>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</si>
  <si>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</si>
  <si>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</si>
  <si>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</si>
  <si>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</si>
  <si>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</si>
  <si>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</si>
  <si>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</si>
  <si>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</si>
  <si>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</si>
  <si>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</si>
  <si>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</si>
  <si>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</si>
  <si>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</si>
  <si>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</si>
  <si>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</si>
  <si>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</si>
  <si>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</si>
  <si>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</si>
  <si>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</si>
  <si>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</si>
  <si>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</si>
  <si>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</si>
  <si>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</si>
  <si>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</si>
  <si>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</si>
  <si>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</si>
  <si>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</si>
  <si>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</si>
  <si>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</si>
  <si>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</si>
  <si>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</si>
  <si>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</si>
  <si>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</si>
  <si>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</si>
  <si>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</si>
  <si>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</si>
  <si>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</si>
  <si>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</si>
  <si>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</si>
  <si>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</si>
  <si>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</si>
  <si>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</si>
  <si>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</si>
  <si>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</si>
  <si>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</si>
  <si>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</si>
  <si>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</si>
  <si>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</si>
  <si>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</si>
  <si>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</si>
  <si>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</si>
  <si>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</si>
  <si>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</si>
  <si>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</si>
  <si>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</si>
  <si>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</si>
  <si>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</si>
  <si>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</si>
  <si>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</si>
  <si>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</si>
  <si>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</si>
  <si>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</si>
  <si>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</si>
  <si>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</si>
  <si>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</si>
  <si>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</si>
  <si>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</si>
  <si>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</si>
  <si>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</si>
  <si>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</si>
  <si>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</si>
  <si>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</si>
  <si>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</si>
  <si>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</si>
  <si>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</si>
  <si>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</si>
  <si>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</si>
  <si>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</si>
  <si>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</si>
  <si>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</si>
  <si>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</si>
  <si>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</si>
  <si>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</si>
  <si>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</si>
  <si>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</si>
  <si>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</si>
  <si>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</si>
  <si>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</si>
  <si>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</si>
  <si>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</si>
  <si>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</si>
  <si>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</si>
  <si>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</si>
  <si>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</si>
  <si>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</si>
  <si>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</si>
  <si>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</si>
  <si>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</si>
  <si>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</si>
  <si>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</si>
  <si>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</si>
  <si>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</si>
  <si>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</si>
  <si>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</si>
  <si>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</si>
  <si>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</si>
  <si>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</si>
  <si>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</si>
  <si>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</si>
  <si>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</si>
  <si>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</si>
  <si>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</si>
  <si>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</si>
  <si>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</si>
  <si>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</si>
  <si>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</si>
  <si>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</si>
  <si>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</si>
  <si>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</si>
  <si>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</si>
  <si>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</si>
  <si>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</si>
  <si>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</si>
  <si>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</si>
  <si>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</si>
  <si>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</si>
  <si>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</si>
  <si>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</si>
  <si>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</si>
  <si>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</si>
  <si>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</si>
  <si>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</si>
  <si>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</si>
  <si>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</si>
  <si>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</si>
  <si>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</si>
  <si>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</si>
  <si>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</si>
  <si>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</si>
  <si>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</si>
  <si>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</si>
  <si>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</si>
  <si>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</si>
  <si>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</si>
  <si>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</si>
  <si>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</si>
  <si>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</si>
  <si>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</si>
  <si>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</si>
  <si>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</si>
  <si>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</si>
  <si>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</si>
  <si>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</si>
  <si>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</si>
  <si>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</si>
  <si>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</si>
  <si>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</si>
  <si>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</si>
  <si>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</si>
  <si>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</si>
  <si>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</si>
  <si>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</si>
  <si>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</si>
  <si>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</si>
  <si>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</si>
  <si>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</si>
  <si>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</si>
  <si>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</si>
  <si>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</si>
  <si>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</si>
  <si>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</si>
  <si>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</si>
  <si>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</si>
  <si>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</si>
  <si>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</si>
  <si>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</si>
  <si>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</si>
  <si>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</si>
  <si>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</si>
  <si>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</si>
  <si>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</si>
  <si>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</si>
  <si>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</si>
  <si>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</si>
  <si>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</si>
  <si>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</si>
  <si>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</si>
  <si>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</si>
  <si>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</si>
  <si>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</si>
  <si>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</si>
  <si>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</si>
  <si>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</si>
  <si>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</si>
  <si>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</si>
  <si>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</si>
  <si>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</si>
  <si>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</si>
  <si>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</si>
  <si>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</si>
  <si>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</si>
  <si>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</si>
  <si>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</si>
  <si>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</si>
  <si>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</si>
  <si>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</si>
  <si>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</si>
  <si>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</si>
  <si>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</si>
  <si>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</si>
  <si>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</si>
  <si>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</si>
  <si>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</si>
  <si>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</si>
  <si>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</si>
  <si>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</si>
  <si>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</si>
  <si>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</si>
  <si>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</si>
  <si>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</si>
  <si>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</si>
  <si>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</si>
  <si>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</si>
  <si>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</si>
  <si>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</si>
  <si>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</si>
  <si>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</si>
  <si>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</si>
  <si>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</si>
  <si>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</si>
  <si>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</si>
  <si>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</si>
  <si>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</si>
  <si>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</si>
  <si>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</si>
  <si>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</si>
  <si>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</si>
  <si>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</si>
  <si>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</si>
  <si>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</si>
  <si>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</si>
  <si>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</si>
  <si>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</si>
  <si>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</si>
  <si>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</si>
  <si>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</si>
  <si>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</si>
  <si>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</si>
  <si>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</si>
  <si>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</si>
  <si>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</si>
  <si>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</si>
  <si>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</si>
  <si>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</si>
  <si>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</si>
  <si>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</si>
  <si>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</si>
  <si>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</si>
  <si>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</si>
  <si>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</si>
  <si>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</si>
  <si>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</si>
  <si>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</si>
  <si>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</si>
  <si>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</si>
  <si>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</si>
  <si>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</si>
  <si>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</si>
  <si>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</si>
  <si>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</si>
  <si>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</si>
  <si>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</si>
  <si>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</si>
  <si>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</si>
  <si>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</si>
  <si>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</si>
  <si>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</si>
  <si>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</si>
  <si>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</si>
  <si>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</si>
  <si>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</si>
  <si>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</si>
  <si>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</si>
  <si>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</si>
  <si>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</si>
  <si>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</si>
  <si>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</si>
  <si>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</si>
  <si>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</si>
  <si>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</si>
  <si>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</si>
  <si>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</si>
  <si>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</si>
  <si>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</si>
  <si>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</si>
  <si>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</si>
  <si>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</si>
  <si>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</si>
  <si>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</si>
  <si>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</si>
  <si>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</si>
  <si>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</si>
  <si>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</si>
  <si>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</si>
  <si>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</si>
  <si>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</si>
  <si>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</si>
  <si>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</si>
  <si>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</si>
  <si>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</si>
  <si>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</si>
  <si>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</si>
  <si>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</si>
  <si>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</si>
  <si>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</si>
  <si>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</si>
  <si>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</si>
  <si>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</si>
  <si>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</si>
  <si>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</si>
  <si>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</si>
  <si>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</si>
  <si>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</si>
  <si>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</si>
  <si>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</si>
  <si>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</si>
  <si>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</si>
  <si>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</si>
  <si>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</si>
  <si>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</si>
  <si>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</si>
  <si>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</si>
  <si>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</si>
  <si>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</si>
  <si>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</si>
  <si>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</si>
  <si>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</si>
  <si>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</si>
  <si>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</si>
  <si>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</si>
  <si>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</si>
  <si>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</si>
  <si>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</si>
  <si>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</si>
  <si>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</si>
  <si>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</si>
  <si>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</si>
  <si>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</si>
  <si>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</si>
  <si>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</si>
  <si>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</si>
  <si>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</si>
  <si>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</si>
  <si>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</si>
  <si>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</si>
  <si>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</si>
  <si>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</si>
  <si>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</si>
  <si>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</si>
  <si>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</si>
  <si>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</si>
  <si>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</si>
  <si>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</si>
  <si>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</si>
  <si>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</si>
  <si>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</si>
  <si>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</si>
  <si>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</si>
  <si>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</si>
  <si>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</si>
  <si>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</si>
  <si>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</si>
  <si>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</si>
  <si>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</si>
  <si>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</si>
  <si>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</si>
  <si>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</si>
  <si>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</si>
  <si>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</si>
  <si>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</si>
  <si>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</si>
  <si>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</si>
  <si>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</si>
  <si>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</si>
  <si>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</si>
  <si>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</si>
  <si>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</si>
  <si>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</si>
  <si>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</si>
  <si>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</si>
  <si>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</si>
  <si>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</si>
  <si>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</si>
  <si>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</si>
  <si>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</si>
  <si>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</si>
  <si>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</si>
  <si>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</si>
  <si>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</si>
  <si>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</si>
  <si>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</si>
  <si>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</si>
  <si>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</si>
  <si>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</si>
  <si>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</si>
  <si>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</si>
  <si>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</si>
  <si>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</si>
  <si>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</si>
  <si>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</si>
  <si>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</si>
  <si>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</si>
  <si>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</si>
  <si>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</si>
  <si>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</si>
  <si>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</si>
  <si>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</si>
  <si>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</si>
  <si>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</si>
  <si>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</si>
  <si>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</si>
  <si>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</si>
  <si>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</si>
  <si>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</si>
  <si>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</si>
  <si>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</si>
  <si>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</si>
  <si>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</si>
  <si>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</si>
  <si>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</si>
  <si>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</si>
  <si>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</si>
  <si>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</si>
  <si>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</si>
  <si>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</si>
  <si>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</si>
  <si>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</si>
  <si>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</si>
  <si>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</si>
  <si>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</si>
  <si>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</si>
  <si>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</si>
  <si>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</si>
  <si>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</si>
  <si>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</si>
  <si>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</si>
  <si>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</si>
  <si>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</si>
  <si>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</si>
  <si>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</si>
  <si>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</si>
  <si>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</si>
  <si>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</si>
  <si>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</si>
  <si>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</si>
  <si>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</si>
  <si>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</si>
  <si>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</si>
  <si>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</si>
  <si>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</si>
  <si>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</si>
  <si>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</si>
  <si>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</si>
  <si>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</si>
  <si>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</si>
  <si>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</si>
  <si>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</si>
  <si>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</si>
  <si>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</si>
  <si>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</si>
  <si>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</si>
  <si>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</si>
  <si>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</si>
  <si>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</si>
  <si>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</si>
  <si>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</si>
  <si>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</si>
  <si>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</si>
  <si>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</si>
  <si>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</si>
  <si>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</si>
  <si>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</si>
  <si>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</si>
  <si>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</si>
  <si>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</si>
  <si>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</si>
  <si>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</si>
  <si>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</si>
  <si>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</si>
  <si>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</si>
  <si>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</si>
  <si>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</si>
  <si>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</si>
  <si>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</si>
  <si>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</si>
  <si>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</si>
  <si>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</si>
  <si>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</si>
  <si>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</si>
  <si>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</si>
  <si>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</si>
  <si>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</si>
  <si>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</si>
  <si>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</si>
  <si>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</si>
  <si>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</si>
  <si>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</si>
  <si>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</si>
  <si>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</si>
  <si>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</si>
  <si>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</si>
  <si>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</si>
  <si>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</si>
  <si>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</si>
  <si>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</si>
  <si>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</si>
  <si>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</si>
  <si>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</si>
  <si>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</si>
  <si>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</si>
  <si>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</si>
  <si>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</si>
  <si>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</si>
  <si>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</si>
  <si>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</si>
  <si>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</si>
  <si>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</si>
  <si>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</si>
  <si>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</si>
  <si>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</si>
  <si>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</si>
  <si>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</si>
  <si>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</si>
  <si>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</si>
  <si>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</si>
  <si>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</si>
  <si>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</si>
  <si>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</si>
  <si>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</si>
  <si>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</si>
  <si>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</si>
  <si>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</si>
  <si>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</si>
  <si>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</si>
  <si>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</si>
  <si>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</si>
  <si>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</si>
  <si>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</si>
  <si>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</si>
  <si>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</si>
  <si>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</si>
  <si>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</si>
  <si>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</si>
  <si>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</si>
  <si>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</si>
  <si>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</si>
  <si>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</si>
  <si>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</si>
  <si>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</si>
  <si>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</si>
  <si>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</si>
  <si>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</si>
  <si>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</si>
  <si>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</si>
  <si>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</si>
  <si>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</si>
  <si>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</si>
  <si>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</si>
  <si>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</si>
  <si>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</si>
  <si>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</si>
  <si>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</si>
  <si>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</si>
  <si>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</si>
  <si>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</si>
  <si>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</si>
  <si>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</si>
  <si>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</si>
  <si>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</si>
  <si>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</si>
  <si>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</si>
  <si>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</si>
  <si>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</si>
  <si>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</si>
  <si>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</si>
  <si>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</si>
  <si>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</si>
  <si>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</si>
  <si>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</si>
  <si>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</si>
  <si>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</si>
  <si>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</si>
  <si>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</si>
  <si>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</si>
  <si>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</si>
  <si>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</si>
  <si>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</si>
  <si>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</si>
  <si>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</si>
  <si>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</si>
  <si>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</si>
  <si>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</si>
  <si>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</si>
  <si>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</si>
  <si>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</si>
  <si>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</si>
  <si>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</si>
  <si>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</si>
  <si>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</si>
  <si>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</si>
  <si>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</si>
  <si>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</si>
  <si>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</si>
  <si>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</si>
  <si>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</si>
  <si>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</si>
  <si>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</si>
  <si>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</si>
  <si>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</si>
  <si>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</si>
  <si>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</si>
  <si>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</si>
  <si>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</si>
  <si>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</si>
  <si>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</si>
  <si>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</si>
  <si>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</si>
  <si>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</si>
  <si>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</si>
  <si>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</si>
  <si>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</si>
  <si>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</si>
  <si>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</si>
  <si>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</si>
  <si>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</si>
  <si>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</si>
  <si>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</si>
  <si>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</si>
  <si>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</si>
  <si>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</si>
  <si>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</si>
  <si>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</si>
  <si>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</si>
  <si>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</si>
  <si>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</si>
  <si>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</si>
  <si>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</si>
  <si>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</si>
  <si>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</si>
  <si>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</si>
  <si>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</si>
  <si>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</si>
  <si>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</si>
  <si>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</si>
  <si>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</si>
  <si>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</si>
  <si>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</si>
  <si>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</si>
  <si>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</si>
  <si>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</si>
  <si>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</si>
  <si>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</si>
  <si>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</si>
  <si>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</si>
  <si>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</si>
  <si>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</si>
  <si>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</si>
  <si>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</si>
  <si>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</si>
  <si>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</si>
  <si>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</si>
  <si>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</si>
  <si>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</si>
  <si>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</si>
  <si>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</si>
  <si>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</si>
  <si>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</si>
  <si>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</si>
  <si>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</si>
  <si>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</si>
  <si>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</si>
  <si>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</si>
  <si>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</si>
  <si>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</si>
  <si>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</si>
  <si>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</si>
  <si>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</si>
  <si>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</si>
  <si>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</si>
  <si>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</si>
  <si>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</si>
  <si>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</si>
  <si>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</si>
  <si>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</si>
  <si>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</si>
  <si>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</si>
  <si>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</si>
  <si>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</si>
  <si>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</si>
  <si>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</si>
  <si>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</si>
  <si>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</si>
  <si>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</si>
  <si>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</si>
  <si>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</si>
  <si>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</si>
  <si>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</si>
  <si>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</si>
  <si>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</si>
  <si>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</si>
  <si>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</si>
  <si>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</si>
  <si>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</si>
  <si>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</si>
  <si>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</si>
  <si>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</si>
  <si>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</si>
  <si>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</si>
  <si>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</si>
  <si>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</si>
  <si>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</si>
  <si>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</si>
  <si>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</si>
  <si>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</si>
  <si>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</si>
  <si>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</si>
  <si>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</si>
  <si>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</si>
  <si>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</si>
  <si>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</si>
  <si>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</si>
  <si>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</si>
  <si>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</si>
  <si>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</si>
  <si>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</si>
  <si>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</si>
  <si>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</si>
  <si>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</si>
  <si>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</si>
  <si>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</si>
  <si>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</si>
  <si>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</si>
  <si>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</si>
  <si>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</si>
  <si>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</si>
  <si>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</si>
  <si>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</si>
  <si>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</si>
  <si>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</si>
  <si>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</si>
  <si>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</si>
  <si>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</si>
  <si>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</si>
  <si>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</si>
  <si>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</si>
  <si>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</si>
  <si>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</si>
  <si>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</si>
  <si>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</si>
  <si>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</si>
  <si>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</si>
  <si>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</si>
  <si>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</si>
  <si>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</si>
  <si>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</si>
  <si>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</si>
  <si>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</si>
  <si>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</si>
  <si>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</si>
  <si>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</si>
  <si>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</si>
  <si>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</si>
  <si>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</si>
  <si>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</si>
  <si>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</si>
  <si>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</si>
  <si>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</si>
  <si>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</si>
  <si>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</si>
  <si>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</si>
  <si>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</si>
  <si>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</si>
  <si>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</si>
  <si>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</si>
  <si>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</si>
  <si>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</si>
  <si>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</si>
  <si>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</si>
  <si>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</si>
  <si>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</si>
  <si>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</si>
  <si>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</si>
  <si>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</si>
  <si>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</si>
  <si>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</si>
  <si>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</si>
  <si>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</si>
  <si>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</si>
  <si>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</si>
  <si>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</si>
  <si>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</si>
  <si>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</si>
  <si>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</si>
  <si>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</si>
  <si>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</si>
  <si>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</si>
  <si>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</si>
  <si>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</si>
  <si>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</si>
  <si>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</si>
  <si>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</si>
  <si>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</si>
  <si>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</si>
  <si>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</si>
  <si>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</si>
  <si>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</si>
  <si>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</si>
  <si>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</si>
  <si>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</si>
  <si>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</si>
  <si>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</si>
  <si>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</si>
  <si>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</si>
  <si>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</si>
  <si>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</si>
  <si>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</si>
  <si>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</si>
  <si>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</si>
  <si>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</si>
  <si>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</si>
  <si>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</si>
  <si>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</si>
  <si>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</si>
  <si>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</si>
  <si>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</si>
  <si>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</si>
  <si>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</si>
  <si>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</si>
  <si>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</si>
  <si>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</si>
  <si>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</si>
  <si>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</si>
  <si>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</si>
  <si>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</si>
  <si>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</si>
  <si>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</si>
  <si>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</si>
  <si>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</si>
  <si>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</si>
  <si>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</si>
  <si>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</si>
  <si>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</si>
  <si>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</si>
  <si>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</si>
  <si>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</si>
  <si>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</si>
  <si>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</si>
  <si>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</si>
  <si>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</si>
  <si>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</si>
  <si>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</si>
  <si>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</si>
  <si>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</si>
  <si>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</si>
  <si>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</si>
  <si>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</si>
  <si>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</si>
  <si>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</si>
  <si>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</si>
  <si>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</si>
  <si>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</si>
  <si>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</si>
  <si>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</si>
  <si>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</si>
  <si>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</si>
  <si>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</si>
  <si>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</si>
  <si>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</si>
  <si>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</si>
  <si>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</si>
  <si>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</si>
  <si>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</si>
  <si>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</si>
  <si>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</si>
  <si>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</si>
  <si>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</si>
  <si>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</si>
  <si>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</si>
  <si>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</si>
  <si>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</si>
  <si>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</si>
  <si>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</si>
  <si>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</si>
  <si>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</si>
  <si>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</si>
  <si>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</si>
  <si>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</si>
  <si>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</si>
  <si>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</si>
  <si>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</si>
  <si>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</si>
  <si>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</si>
  <si>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</si>
  <si>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</si>
  <si>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</si>
  <si>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</si>
  <si>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</si>
  <si>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</si>
  <si>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</si>
  <si>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</si>
  <si>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</si>
  <si>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</si>
  <si>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</si>
  <si>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</si>
  <si>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</si>
  <si>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</si>
  <si>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</si>
  <si>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</si>
  <si>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</si>
  <si>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</si>
  <si>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</si>
  <si>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</si>
  <si>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</si>
  <si>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</si>
  <si>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</si>
  <si>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</si>
  <si>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</si>
  <si>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</si>
  <si>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</si>
  <si>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</si>
  <si>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</si>
  <si>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</si>
  <si>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</si>
  <si>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</si>
  <si>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</si>
  <si>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</si>
  <si>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</si>
  <si>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</si>
  <si>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</si>
  <si>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</si>
  <si>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</si>
  <si>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</si>
  <si>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</si>
  <si>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</si>
  <si>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</si>
  <si>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</si>
  <si>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</si>
  <si>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</si>
  <si>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</si>
  <si>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</si>
  <si>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</si>
  <si>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</si>
  <si>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</si>
  <si>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</si>
  <si>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</si>
  <si>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</si>
  <si>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</si>
  <si>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</si>
  <si>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</si>
  <si>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</si>
  <si>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</si>
  <si>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</si>
  <si>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</si>
  <si>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</si>
  <si>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</si>
  <si>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</si>
  <si>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</si>
  <si>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</si>
  <si>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</si>
  <si>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</si>
  <si>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</si>
  <si>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</si>
  <si>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</si>
  <si>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</si>
  <si>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</si>
  <si>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</si>
  <si>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</si>
  <si>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</si>
  <si>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</si>
  <si>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</si>
  <si>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</si>
  <si>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</si>
  <si>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</si>
  <si>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</si>
  <si>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</si>
  <si>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</si>
  <si>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</si>
  <si>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</si>
  <si>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</si>
  <si>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</si>
  <si>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</si>
  <si>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</si>
  <si>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</si>
  <si>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</si>
  <si>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</si>
  <si>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</si>
  <si>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</si>
  <si>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</si>
  <si>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</si>
  <si>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</si>
  <si>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</si>
  <si>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</si>
  <si>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</si>
  <si>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</si>
  <si>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</si>
  <si>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</si>
  <si>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</si>
  <si>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</si>
  <si>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</si>
  <si>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</si>
  <si>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</si>
  <si>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</si>
  <si>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</si>
  <si>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</si>
  <si>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</si>
  <si>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</si>
  <si>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</si>
  <si>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</si>
  <si>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</si>
  <si>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</si>
  <si>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</si>
  <si>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</si>
  <si>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</si>
  <si>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</si>
  <si>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</si>
  <si>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</si>
  <si>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</si>
  <si>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</si>
  <si>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</si>
  <si>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</si>
  <si>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</si>
  <si>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</si>
  <si>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</si>
  <si>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</si>
  <si>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</si>
  <si>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</si>
  <si>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</si>
  <si>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</si>
  <si>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</si>
  <si>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</si>
  <si>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</si>
  <si>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</si>
  <si>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</si>
  <si>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</si>
  <si>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</si>
  <si>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</si>
  <si>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</si>
  <si>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</si>
  <si>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</si>
  <si>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</si>
  <si>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</si>
  <si>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</si>
  <si>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</si>
  <si>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</si>
  <si>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</si>
  <si>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</si>
  <si>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</si>
  <si>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</si>
  <si>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</si>
  <si>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</si>
  <si>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</si>
  <si>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</si>
  <si>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</si>
  <si>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</si>
  <si>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</si>
  <si>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</si>
  <si>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</si>
  <si>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</si>
  <si>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</si>
  <si>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</si>
  <si>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</si>
  <si>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</si>
  <si>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</si>
  <si>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</si>
  <si>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</si>
  <si>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</si>
  <si>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</si>
  <si>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</si>
  <si>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</si>
  <si>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</si>
  <si>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</si>
  <si>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</si>
  <si>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</si>
  <si>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</si>
  <si>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</si>
  <si>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</si>
  <si>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</si>
  <si>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</si>
  <si>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</si>
  <si>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</si>
  <si>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</si>
  <si>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</si>
  <si>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</si>
  <si>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</si>
  <si>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</si>
  <si>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</si>
  <si>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</si>
  <si>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</si>
  <si>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</si>
  <si>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</si>
  <si>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</si>
  <si>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</si>
  <si>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</si>
  <si>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</si>
  <si>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</si>
  <si>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</si>
  <si>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</si>
  <si>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</si>
  <si>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</si>
  <si>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</si>
  <si>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</si>
  <si>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</si>
  <si>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</si>
  <si>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</si>
  <si>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</si>
  <si>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</si>
  <si>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</si>
  <si>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</si>
  <si>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</si>
  <si>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</si>
  <si>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</si>
  <si>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</si>
  <si>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</si>
  <si>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</si>
  <si>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</si>
  <si>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</si>
  <si>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</si>
  <si>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</si>
  <si>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</si>
  <si>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</si>
  <si>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</si>
  <si>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</si>
  <si>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</si>
  <si>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</si>
  <si>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</si>
  <si>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</si>
  <si>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</si>
  <si>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</si>
  <si>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</si>
  <si>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</si>
  <si>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</si>
  <si>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</si>
  <si>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</si>
  <si>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</si>
  <si>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</si>
  <si>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</si>
  <si>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</si>
  <si>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</si>
  <si>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</si>
  <si>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</si>
  <si>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</si>
  <si>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</si>
  <si>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</si>
  <si>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</si>
  <si>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</si>
  <si>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</si>
  <si>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</si>
  <si>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</si>
  <si>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</si>
  <si>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</si>
  <si>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</si>
  <si>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</si>
  <si>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</si>
  <si>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</si>
  <si>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</si>
  <si>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</si>
  <si>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</si>
  <si>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</si>
  <si>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</si>
  <si>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</si>
  <si>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</si>
  <si>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</si>
  <si>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</si>
  <si>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</si>
  <si>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</si>
  <si>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</si>
  <si>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</si>
  <si>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</si>
  <si>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</si>
  <si>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</si>
  <si>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</si>
  <si>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</si>
  <si>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</si>
  <si>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</si>
  <si>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</si>
  <si>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</si>
  <si>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</si>
  <si>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</si>
  <si>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</si>
  <si>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</si>
  <si>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</si>
  <si>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</si>
  <si>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</si>
  <si>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</si>
  <si>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</si>
  <si>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</si>
  <si>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</si>
  <si>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</si>
  <si>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</si>
  <si>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</si>
  <si>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</si>
  <si>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</si>
  <si>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</si>
  <si>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</si>
  <si>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</si>
  <si>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</si>
  <si>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</si>
  <si>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</si>
  <si>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</si>
  <si>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</si>
  <si>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</si>
  <si>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</si>
  <si>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</si>
  <si>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</si>
  <si>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</si>
  <si>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</si>
  <si>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</si>
  <si>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</si>
  <si>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</si>
  <si>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</si>
  <si>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</si>
  <si>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</si>
  <si>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</si>
  <si>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</si>
  <si>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</si>
  <si>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</si>
  <si>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</si>
  <si>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</si>
  <si>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</si>
  <si>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</si>
  <si>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</si>
  <si>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</si>
  <si>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</si>
  <si>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</si>
  <si>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</si>
  <si>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</si>
  <si>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</si>
  <si>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</si>
  <si>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</si>
  <si>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</si>
  <si>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</si>
  <si>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</si>
  <si>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</si>
  <si>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</si>
  <si>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</si>
  <si>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</si>
  <si>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</si>
  <si>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</si>
  <si>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</si>
  <si>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</si>
  <si>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</si>
  <si>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</si>
  <si>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</si>
  <si>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</si>
  <si>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</si>
  <si>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</si>
  <si>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</si>
  <si>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</si>
  <si>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</si>
  <si>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</si>
  <si>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</si>
  <si>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</si>
  <si>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</si>
  <si>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</si>
  <si>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</si>
  <si>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</si>
  <si>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</si>
  <si>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</si>
  <si>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</si>
  <si>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</si>
  <si>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</si>
  <si>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</si>
  <si>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</si>
  <si>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</si>
  <si>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</si>
  <si>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</si>
  <si>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</si>
  <si>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</si>
  <si>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</si>
  <si>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</si>
  <si>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</si>
  <si>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</si>
  <si>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</si>
  <si>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</si>
  <si>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</si>
  <si>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</si>
  <si>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</si>
  <si>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</si>
  <si>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</si>
  <si>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</si>
  <si>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</si>
  <si>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</si>
  <si>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</si>
  <si>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</si>
  <si>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</si>
  <si>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</si>
  <si>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</si>
  <si>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</si>
  <si>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</si>
  <si>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</si>
  <si>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</si>
  <si>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</si>
  <si>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</si>
  <si>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</si>
  <si>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</si>
  <si>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</si>
  <si>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</si>
  <si>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</si>
  <si>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</si>
  <si>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</si>
  <si>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</si>
  <si>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</si>
  <si>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</si>
  <si>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</si>
  <si>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</si>
  <si>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</si>
  <si>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</si>
  <si>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</si>
  <si>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</si>
  <si>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</si>
  <si>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</si>
  <si>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</si>
  <si>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</si>
  <si>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</si>
  <si>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</si>
  <si>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</si>
  <si>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</si>
  <si>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</si>
  <si>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</si>
  <si>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</si>
  <si>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</si>
  <si>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</si>
  <si>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</si>
  <si>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</si>
  <si>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</si>
  <si>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</si>
  <si>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</si>
  <si>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</si>
  <si>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</si>
  <si>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</si>
  <si>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</si>
  <si>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</si>
  <si>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</si>
  <si>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</si>
  <si>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</si>
  <si>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</si>
  <si>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</si>
  <si>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</si>
  <si>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</si>
  <si>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</si>
  <si>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</si>
  <si>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</si>
  <si>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</si>
  <si>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</si>
  <si>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</si>
  <si>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</si>
  <si>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</si>
  <si>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</si>
  <si>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</si>
  <si>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</si>
  <si>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</si>
  <si>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</si>
  <si>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</si>
  <si>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</si>
  <si>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</si>
  <si>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</si>
  <si>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</si>
  <si>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</si>
  <si>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</si>
  <si>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</si>
  <si>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</si>
  <si>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</si>
  <si>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</si>
  <si>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</si>
  <si>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</si>
  <si>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</si>
  <si>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</si>
  <si>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</si>
  <si>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</si>
  <si>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</si>
  <si>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</si>
  <si>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</si>
  <si>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</si>
  <si>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</si>
  <si>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</si>
  <si>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</si>
  <si>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</si>
  <si>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</si>
  <si>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</si>
  <si>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</si>
  <si>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</si>
  <si>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</si>
  <si>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</si>
  <si>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</si>
  <si>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</si>
  <si>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</si>
  <si>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</si>
  <si>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</si>
  <si>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</si>
  <si>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</si>
  <si>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</si>
  <si>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</si>
  <si>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</si>
  <si>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</si>
  <si>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</si>
  <si>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</si>
  <si>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</si>
  <si>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</si>
  <si>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</si>
  <si>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</si>
  <si>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</si>
  <si>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</si>
  <si>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</si>
  <si>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</si>
  <si>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</si>
  <si>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</si>
  <si>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</si>
  <si>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</si>
  <si>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</si>
  <si>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</si>
  <si>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</si>
  <si>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</si>
  <si>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</si>
  <si>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</si>
  <si>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</si>
  <si>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</si>
  <si>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</si>
  <si>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</si>
  <si>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</si>
  <si>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</si>
  <si>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</si>
  <si>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</si>
  <si>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</si>
  <si>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</si>
  <si>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</si>
  <si>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</si>
  <si>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</si>
  <si>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</si>
  <si>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</si>
  <si>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</si>
  <si>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</si>
  <si>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</si>
  <si>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</si>
  <si>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</si>
  <si>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</si>
  <si>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</si>
  <si>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</si>
  <si>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</si>
  <si>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</si>
  <si>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</si>
  <si>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</si>
  <si>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</si>
  <si>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</si>
  <si>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</si>
  <si>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</si>
  <si>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</si>
  <si>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</si>
  <si>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</si>
  <si>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</si>
  <si>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</si>
  <si>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</si>
  <si>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</si>
  <si>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</si>
  <si>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</si>
  <si>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</si>
  <si>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</si>
  <si>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</si>
  <si>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</si>
  <si>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</si>
  <si>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</si>
  <si>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</si>
  <si>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</si>
  <si>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</si>
  <si>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</si>
  <si>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</si>
  <si>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</si>
  <si>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</si>
  <si>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</si>
  <si>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</si>
  <si>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</si>
  <si>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</si>
  <si>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</si>
  <si>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</si>
  <si>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</si>
  <si>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</si>
  <si>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</si>
  <si>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</si>
  <si>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</si>
  <si>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</si>
  <si>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</si>
  <si>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</si>
  <si>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</si>
  <si>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</si>
  <si>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</si>
  <si>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</si>
  <si>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</si>
  <si>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</si>
  <si>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</si>
  <si>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</si>
  <si>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</si>
  <si>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</si>
  <si>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</si>
  <si>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</si>
  <si>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</si>
  <si>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</si>
  <si>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</si>
  <si>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</si>
  <si>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</si>
  <si>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</si>
  <si>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</si>
  <si>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</si>
  <si>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</si>
  <si>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</si>
  <si>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</si>
  <si>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</si>
  <si>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</si>
  <si>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</si>
  <si>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</si>
  <si>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</si>
  <si>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</si>
  <si>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</si>
  <si>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</si>
  <si>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</si>
  <si>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</si>
  <si>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</si>
  <si>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</si>
  <si>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</si>
  <si>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</si>
  <si>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</si>
  <si>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</si>
  <si>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</si>
  <si>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</si>
  <si>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</si>
  <si>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</si>
  <si>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</si>
  <si>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</si>
  <si>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</si>
  <si>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</si>
  <si>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</si>
  <si>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</si>
  <si>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</si>
  <si>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</si>
  <si>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</si>
  <si>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</si>
  <si>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</si>
  <si>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</si>
  <si>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</si>
  <si>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</si>
  <si>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</si>
  <si>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</si>
  <si>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</si>
  <si>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</si>
  <si>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</si>
  <si>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</si>
  <si>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</si>
  <si>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</si>
  <si>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</si>
  <si>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</si>
  <si>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</si>
  <si>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</si>
  <si>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</si>
  <si>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</si>
  <si>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</si>
  <si>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</si>
  <si>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</si>
  <si>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</si>
  <si>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</si>
  <si>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</si>
  <si>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</si>
  <si>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</si>
  <si>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</si>
  <si>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</si>
  <si>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</si>
  <si>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</si>
  <si>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</si>
  <si>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</si>
  <si>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</si>
  <si>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</si>
  <si>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</si>
  <si>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</si>
  <si>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</si>
  <si>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</si>
  <si>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</si>
  <si>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</si>
  <si>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</si>
  <si>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</si>
  <si>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</si>
  <si>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</si>
  <si>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</si>
  <si>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</si>
  <si>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</si>
  <si>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</si>
  <si>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</si>
  <si>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</si>
  <si>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</si>
  <si>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</si>
  <si>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</si>
  <si>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</si>
  <si>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</si>
  <si>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</si>
  <si>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</si>
  <si>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</si>
  <si>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</si>
  <si>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</si>
  <si>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</si>
  <si>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</si>
  <si>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</si>
  <si>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</si>
  <si>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</si>
  <si>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</si>
  <si>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</si>
  <si>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</si>
  <si>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</si>
  <si>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</si>
  <si>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</si>
  <si>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</si>
  <si>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</si>
  <si>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</si>
  <si>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</si>
  <si>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</si>
  <si>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</si>
  <si>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</si>
  <si>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</si>
  <si>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</si>
  <si>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</si>
  <si>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</si>
  <si>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</si>
  <si>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</si>
  <si>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</si>
  <si>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</si>
  <si>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</si>
  <si>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</si>
  <si>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</si>
  <si>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</si>
  <si>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</si>
  <si>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</si>
  <si>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</si>
  <si>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</si>
  <si>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</si>
  <si>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</si>
  <si>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</si>
  <si>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</si>
  <si>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</si>
  <si>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</si>
  <si>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</si>
  <si>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</si>
  <si>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</si>
  <si>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</si>
  <si>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</si>
  <si>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</si>
  <si>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</si>
  <si>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</si>
  <si>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</si>
  <si>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</si>
  <si>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</si>
  <si>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</si>
  <si>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</si>
  <si>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</si>
  <si>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</si>
  <si>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</si>
  <si>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</si>
  <si>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</si>
  <si>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</si>
  <si>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</si>
  <si>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</si>
  <si>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</si>
  <si>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</si>
  <si>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</si>
  <si>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</si>
  <si>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</si>
  <si>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</si>
  <si>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</si>
  <si>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</si>
  <si>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</si>
  <si>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</si>
  <si>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</si>
  <si>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</si>
  <si>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</si>
  <si>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</si>
  <si>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</si>
  <si>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</si>
  <si>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</si>
  <si>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</si>
  <si>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</si>
  <si>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</si>
  <si>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</si>
  <si>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</si>
  <si>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</si>
  <si>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</si>
  <si>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</si>
  <si>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</si>
  <si>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</si>
  <si>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</si>
  <si>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</si>
  <si>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</si>
  <si>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</si>
  <si>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</si>
  <si>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</si>
  <si>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</si>
  <si>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</si>
  <si>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</si>
  <si>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</si>
  <si>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</si>
  <si>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</si>
  <si>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</si>
  <si>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</si>
  <si>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</si>
  <si>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</si>
  <si>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</si>
  <si>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</si>
  <si>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</si>
  <si>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</si>
  <si>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</si>
  <si>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</si>
  <si>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</si>
  <si>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</si>
  <si>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</si>
  <si>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</si>
  <si>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</si>
  <si>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</si>
  <si>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</si>
  <si>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</si>
  <si>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</si>
  <si>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</si>
  <si>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</si>
  <si>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</si>
  <si>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</si>
  <si>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</si>
  <si>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</si>
  <si>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</si>
  <si>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</si>
  <si>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</si>
  <si>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</si>
  <si>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</si>
  <si>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</si>
  <si>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</si>
  <si>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</si>
  <si>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</si>
  <si>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</si>
  <si>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</si>
  <si>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</si>
  <si>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</si>
  <si>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</si>
  <si>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</si>
  <si>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</si>
  <si>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</si>
  <si>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</si>
  <si>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</si>
  <si>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</si>
  <si>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</si>
  <si>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</si>
  <si>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</si>
  <si>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</si>
  <si>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</si>
  <si>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</si>
  <si>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</si>
  <si>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</si>
  <si>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</si>
  <si>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</si>
  <si>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</si>
  <si>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</si>
  <si>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</si>
  <si>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</si>
  <si>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</si>
  <si>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</si>
  <si>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</si>
  <si>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</si>
  <si>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</si>
  <si>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</si>
  <si>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</si>
  <si>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</si>
  <si>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</si>
  <si>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</si>
  <si>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</si>
  <si>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</si>
  <si>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</si>
  <si>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</si>
  <si>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</si>
  <si>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</si>
  <si>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</si>
  <si>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</si>
  <si>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</si>
  <si>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</si>
  <si>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</si>
  <si>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</si>
  <si>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</si>
  <si>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</si>
  <si>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</si>
  <si>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</si>
  <si>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</si>
  <si>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</si>
  <si>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</si>
  <si>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</si>
  <si>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</si>
  <si>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</si>
  <si>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</si>
  <si>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</si>
  <si>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</si>
  <si>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</si>
  <si>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</si>
  <si>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</si>
  <si>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</si>
  <si>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</si>
  <si>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</si>
  <si>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</si>
  <si>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</si>
  <si>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</si>
  <si>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</si>
  <si>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</si>
  <si>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</si>
  <si>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</si>
  <si>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</si>
  <si>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</si>
  <si>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</si>
  <si>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</si>
  <si>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</si>
  <si>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</si>
  <si>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</si>
  <si>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</si>
  <si>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</si>
  <si>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</si>
  <si>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</si>
  <si>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</si>
  <si>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</si>
  <si>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</si>
  <si>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</si>
  <si>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</si>
  <si>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</si>
  <si>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</si>
  <si>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</si>
  <si>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</si>
  <si>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</si>
  <si>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</si>
  <si>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</si>
  <si>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</si>
  <si>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</si>
  <si>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</si>
  <si>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</si>
  <si>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</si>
  <si>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</si>
  <si>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</si>
  <si>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</si>
  <si>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</si>
  <si>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</si>
  <si>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</si>
  <si>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</si>
  <si>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</si>
  <si>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</si>
  <si>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</si>
  <si>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</si>
  <si>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</si>
  <si>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</si>
  <si>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</si>
  <si>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</si>
  <si>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</si>
  <si>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</si>
  <si>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</si>
  <si>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</si>
  <si>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</si>
  <si>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</si>
  <si>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</si>
  <si>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</si>
  <si>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</si>
  <si>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</si>
  <si>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</si>
  <si>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</si>
  <si>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</si>
  <si>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</si>
  <si>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</si>
  <si>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</si>
  <si>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</si>
  <si>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</si>
  <si>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</si>
  <si>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</si>
  <si>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</si>
  <si>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</si>
  <si>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</si>
  <si>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</si>
  <si>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</si>
  <si>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</si>
  <si>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</si>
  <si>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</si>
  <si>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</si>
  <si>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</si>
  <si>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</si>
  <si>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</si>
  <si>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</si>
  <si>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</si>
  <si>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</si>
  <si>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</si>
  <si>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</si>
  <si>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</si>
  <si>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</si>
  <si>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</si>
  <si>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</si>
  <si>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</si>
  <si>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</si>
  <si>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</si>
  <si>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</si>
  <si>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</si>
  <si>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</si>
  <si>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</si>
  <si>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</si>
  <si>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</si>
  <si>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</si>
  <si>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</si>
  <si>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</si>
  <si>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</si>
  <si>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</si>
  <si>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</si>
  <si>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</si>
  <si>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</si>
  <si>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</si>
  <si>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</si>
  <si>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</si>
  <si>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</si>
  <si>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</si>
  <si>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</si>
  <si>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</si>
  <si>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</si>
  <si>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</si>
  <si>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</si>
  <si>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</si>
  <si>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</si>
  <si>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</si>
  <si>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</si>
  <si>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</si>
  <si>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</si>
  <si>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</si>
  <si>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</si>
  <si>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</si>
  <si>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</si>
  <si>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</si>
  <si>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</si>
  <si>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</si>
  <si>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</si>
  <si>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</si>
  <si>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</si>
  <si>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</si>
  <si>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</si>
  <si>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</si>
  <si>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</si>
  <si>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</si>
  <si>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</si>
  <si>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</si>
  <si>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</si>
  <si>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</si>
  <si>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</si>
  <si>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</si>
  <si>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</si>
  <si>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</si>
  <si>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</si>
  <si>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</si>
  <si>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</si>
  <si>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</si>
  <si>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</si>
  <si>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</si>
  <si>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</si>
  <si>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</si>
  <si>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</si>
  <si>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</si>
  <si>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</si>
  <si>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</si>
  <si>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</si>
  <si>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</si>
  <si>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</si>
  <si>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</si>
  <si>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</si>
  <si>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</si>
  <si>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</si>
  <si>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</si>
  <si>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</si>
  <si>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</si>
  <si>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</si>
  <si>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</si>
  <si>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</si>
  <si>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</si>
  <si>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</si>
  <si>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</si>
  <si>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</si>
  <si>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</si>
  <si>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</si>
  <si>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</si>
  <si>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</si>
  <si>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</si>
  <si>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</si>
  <si>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</si>
  <si>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</si>
  <si>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</si>
  <si>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</si>
  <si>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</si>
  <si>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</si>
  <si>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</si>
  <si>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</si>
  <si>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</si>
  <si>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</si>
  <si>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</si>
  <si>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</si>
  <si>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</si>
  <si>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</si>
  <si>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</si>
  <si>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</si>
  <si>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</si>
  <si>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</si>
  <si>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</si>
  <si>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</si>
  <si>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</si>
  <si>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</si>
  <si>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</si>
  <si>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</si>
  <si>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</si>
  <si>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</si>
  <si>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</si>
  <si>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</si>
  <si>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</si>
  <si>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</si>
  <si>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</si>
  <si>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</si>
  <si>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</si>
  <si>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</si>
  <si>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</si>
  <si>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</si>
  <si>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</si>
  <si>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</si>
  <si>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</si>
  <si>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</si>
  <si>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</si>
  <si>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</si>
  <si>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</si>
  <si>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</si>
  <si>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</si>
  <si>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</si>
  <si>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</si>
  <si>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</si>
  <si>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</si>
  <si>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</si>
  <si>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</si>
  <si>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</si>
  <si>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</si>
  <si>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</si>
  <si>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</si>
  <si>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</si>
  <si>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</si>
  <si>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</si>
  <si>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</si>
  <si>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</si>
  <si>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</si>
  <si>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</si>
  <si>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</si>
  <si>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</si>
  <si>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</si>
  <si>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</si>
  <si>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</si>
  <si>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</si>
  <si>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</si>
  <si>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</si>
  <si>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</si>
  <si>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</si>
  <si>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</si>
  <si>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</si>
  <si>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</si>
  <si>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</si>
  <si>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</si>
  <si>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</si>
  <si>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</si>
  <si>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</si>
  <si>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</si>
  <si>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</si>
  <si>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</si>
  <si>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</si>
  <si>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</si>
  <si>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</si>
  <si>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</si>
  <si>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</si>
  <si>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</si>
  <si>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</si>
  <si>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</si>
  <si>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</si>
  <si>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</si>
  <si>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</si>
  <si>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</si>
  <si>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</si>
  <si>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</si>
  <si>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</si>
  <si>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</si>
  <si>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</si>
  <si>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</si>
  <si>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</si>
  <si>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</si>
  <si>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</si>
  <si>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</si>
  <si>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</si>
  <si>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</si>
  <si>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</si>
  <si>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</si>
  <si>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</si>
  <si>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</si>
  <si>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</si>
  <si>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</si>
  <si>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</si>
  <si>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</si>
  <si>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</si>
  <si>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</si>
  <si>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</si>
  <si>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</si>
  <si>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</si>
  <si>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</si>
  <si>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</si>
  <si>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</si>
  <si>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</si>
  <si>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</si>
  <si>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</si>
  <si>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</si>
  <si>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</si>
  <si>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</si>
  <si>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</si>
  <si>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</si>
  <si>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</si>
  <si>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</si>
  <si>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</si>
  <si>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</si>
  <si>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</si>
  <si>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</si>
  <si>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</si>
  <si>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</si>
  <si>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</si>
  <si>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</si>
  <si>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</si>
  <si>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</si>
  <si>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</si>
  <si>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</si>
  <si>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</si>
  <si>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</si>
  <si>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</si>
  <si>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</si>
  <si>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</si>
  <si>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</si>
  <si>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</si>
  <si>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</si>
  <si>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</si>
  <si>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</si>
  <si>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</si>
  <si>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</si>
  <si>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</si>
  <si>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</si>
  <si>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</si>
  <si>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</si>
  <si>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</si>
  <si>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</si>
  <si>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</si>
  <si>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</si>
  <si>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</si>
  <si>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</si>
  <si>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</si>
  <si>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</si>
  <si>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</si>
  <si>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</si>
  <si>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</si>
  <si>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</si>
  <si>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</si>
  <si>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</si>
  <si>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</si>
  <si>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</si>
  <si>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</si>
  <si>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</si>
  <si>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</si>
  <si>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</si>
  <si>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</si>
  <si>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</si>
  <si>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</si>
  <si>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</si>
  <si>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</si>
  <si>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</si>
  <si>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</si>
  <si>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</si>
  <si>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</si>
  <si>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</si>
  <si>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</si>
  <si>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</si>
  <si>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</si>
  <si>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</si>
  <si>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</si>
  <si>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</si>
  <si>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</si>
  <si>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</si>
  <si>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</si>
  <si>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</si>
  <si>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</si>
  <si>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</si>
  <si>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</si>
  <si>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</si>
  <si>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</si>
  <si>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</si>
  <si>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</si>
  <si>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</si>
  <si>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</si>
  <si>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</si>
  <si>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</si>
  <si>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</si>
  <si>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</si>
  <si>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</si>
  <si>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</si>
  <si>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</si>
  <si>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</si>
  <si>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</si>
  <si>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</si>
  <si>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</si>
  <si>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</si>
  <si>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</si>
  <si>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</si>
  <si>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</si>
  <si>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</si>
  <si>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</si>
  <si>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</si>
  <si>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</si>
  <si>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</si>
  <si>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</si>
  <si>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</si>
  <si>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</si>
  <si>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</si>
  <si>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</si>
  <si>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</si>
  <si>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</si>
  <si>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</si>
  <si>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</si>
  <si>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</si>
  <si>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</si>
  <si>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</si>
  <si>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</si>
  <si>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</si>
  <si>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</si>
  <si>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</si>
  <si>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</si>
  <si>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</si>
  <si>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</si>
  <si>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</si>
  <si>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</si>
  <si>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</si>
  <si>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</si>
  <si>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</si>
  <si>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</si>
  <si>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</si>
  <si>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</si>
  <si>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</si>
  <si>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</si>
  <si>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</si>
  <si>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</si>
  <si>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</si>
  <si>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</si>
  <si>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</si>
  <si>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</si>
  <si>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</si>
  <si>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</si>
  <si>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</si>
  <si>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</si>
  <si>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</si>
  <si>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</si>
  <si>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</si>
  <si>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</si>
  <si>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</si>
  <si>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</si>
  <si>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</si>
  <si>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</si>
  <si>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</si>
  <si>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</si>
  <si>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</si>
  <si>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</si>
  <si>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</si>
  <si>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</si>
  <si>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</si>
  <si>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</si>
  <si>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</si>
  <si>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</si>
  <si>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</si>
  <si>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</si>
  <si>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</si>
  <si>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</si>
  <si>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</si>
  <si>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</si>
  <si>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</si>
  <si>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</si>
  <si>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</si>
  <si>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</si>
  <si>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</si>
  <si>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</si>
  <si>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</si>
  <si>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</si>
  <si>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</si>
  <si>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</si>
  <si>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</si>
  <si>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</si>
  <si>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</si>
  <si>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</si>
  <si>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</si>
  <si>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</si>
  <si>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</si>
  <si>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</si>
  <si>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</si>
  <si>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</si>
  <si>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</si>
  <si>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</si>
  <si>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</si>
  <si>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</si>
  <si>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</si>
  <si>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</si>
  <si>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</si>
  <si>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</si>
  <si>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</si>
  <si>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</si>
  <si>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</si>
  <si>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</si>
  <si>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</si>
  <si>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</si>
  <si>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</si>
  <si>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</si>
  <si>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</si>
  <si>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</si>
  <si>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</si>
  <si>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</si>
  <si>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</si>
  <si>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</si>
  <si>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</si>
  <si>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</si>
  <si>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</si>
  <si>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</si>
  <si>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</si>
  <si>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</si>
  <si>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</si>
  <si>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</si>
  <si>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</si>
  <si>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</si>
  <si>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</si>
  <si>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</si>
  <si>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</si>
  <si>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</si>
  <si>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</si>
  <si>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</si>
  <si>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</si>
  <si>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</si>
  <si>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</si>
  <si>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</si>
  <si>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</si>
  <si>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</si>
  <si>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</si>
  <si>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</si>
  <si>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</si>
  <si>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</si>
  <si>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</si>
  <si>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</si>
  <si>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</si>
  <si>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</si>
  <si>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</si>
  <si>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</si>
  <si>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</si>
  <si>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</si>
  <si>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</si>
  <si>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</si>
  <si>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</si>
  <si>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</si>
  <si>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</si>
  <si>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</si>
  <si>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</si>
  <si>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</si>
  <si>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</si>
  <si>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</si>
  <si>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</si>
  <si>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</si>
  <si>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</si>
  <si>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</si>
  <si>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</si>
  <si>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</si>
  <si>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</si>
  <si>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</si>
  <si>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</si>
  <si>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</si>
  <si>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</si>
  <si>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</si>
  <si>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</si>
  <si>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</si>
  <si>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</si>
  <si>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</si>
  <si>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</si>
  <si>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</si>
  <si>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</si>
  <si>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</si>
  <si>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</si>
  <si>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</si>
  <si>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</si>
  <si>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</si>
  <si>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</si>
  <si>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</si>
  <si>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</si>
  <si>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</si>
  <si>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</si>
  <si>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</si>
  <si>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</si>
  <si>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</si>
  <si>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</si>
  <si>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</si>
  <si>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</si>
  <si>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</si>
  <si>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</si>
  <si>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</si>
  <si>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</si>
  <si>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</si>
  <si>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</si>
  <si>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</si>
  <si>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</si>
  <si>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</si>
  <si>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</si>
  <si>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</si>
  <si>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</si>
  <si>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</si>
  <si>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</si>
  <si>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</si>
  <si>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</si>
  <si>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</si>
  <si>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</si>
  <si>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</si>
  <si>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</si>
  <si>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</si>
  <si>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</si>
  <si>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</si>
  <si>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</si>
  <si>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</si>
  <si>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</si>
  <si>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</si>
  <si>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</si>
  <si>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</si>
  <si>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</si>
  <si>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</si>
  <si>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</si>
  <si>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</si>
  <si>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</si>
  <si>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</si>
  <si>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</si>
  <si>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</si>
  <si>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</si>
  <si>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</si>
  <si>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</si>
  <si>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</si>
  <si>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</si>
  <si>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</si>
  <si>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</si>
  <si>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</si>
  <si>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</si>
  <si>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</si>
  <si>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</si>
  <si>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</si>
  <si>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</si>
  <si>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</si>
  <si>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</si>
  <si>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</si>
  <si>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</si>
  <si>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</si>
  <si>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</si>
  <si>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</si>
  <si>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</si>
  <si>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</si>
  <si>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</si>
  <si>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</si>
  <si>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</si>
  <si>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</si>
  <si>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</si>
  <si>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</si>
  <si>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</si>
  <si>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</si>
  <si>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</si>
  <si>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</si>
  <si>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</si>
  <si>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</si>
  <si>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</si>
  <si>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</si>
  <si>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</si>
  <si>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</si>
  <si>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</si>
  <si>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</si>
  <si>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</si>
  <si>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</si>
  <si>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</si>
  <si>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</si>
  <si>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</si>
  <si>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</si>
  <si>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</si>
  <si>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</si>
  <si>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</si>
  <si>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</si>
  <si>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</si>
  <si>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</si>
  <si>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</si>
  <si>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</si>
  <si>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</si>
  <si>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</si>
  <si>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</si>
  <si>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</si>
  <si>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</si>
  <si>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</si>
  <si>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</si>
  <si>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</si>
  <si>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</si>
  <si>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</si>
  <si>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</si>
  <si>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</si>
  <si>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</si>
  <si>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</si>
  <si>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</si>
  <si>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</si>
  <si>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</si>
  <si>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</si>
  <si>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</si>
  <si>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</si>
  <si>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</si>
  <si>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</si>
  <si>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</si>
  <si>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</si>
  <si>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</si>
  <si>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</si>
  <si>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</si>
  <si>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</si>
  <si>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</si>
  <si>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</si>
  <si>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</si>
  <si>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</si>
  <si>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</si>
  <si>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</si>
  <si>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</si>
  <si>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</si>
  <si>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</si>
  <si>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</si>
  <si>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</si>
  <si>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</si>
  <si>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</si>
  <si>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</si>
  <si>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</si>
  <si>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</si>
  <si>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</si>
  <si>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</si>
  <si>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</si>
  <si>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</si>
  <si>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</si>
  <si>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</si>
  <si>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</si>
  <si>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</si>
  <si>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</si>
  <si>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</si>
  <si>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</si>
  <si>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</si>
  <si>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</si>
  <si>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</si>
  <si>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</si>
  <si>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</si>
  <si>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</si>
  <si>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</si>
  <si>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</si>
  <si>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</si>
  <si>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</si>
  <si>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</si>
  <si>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</si>
  <si>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</si>
  <si>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</si>
  <si>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</si>
  <si>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</si>
  <si>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</si>
  <si>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</si>
  <si>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</si>
  <si>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</si>
  <si>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</si>
  <si>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</si>
  <si>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</si>
  <si>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</si>
  <si>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</si>
  <si>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</si>
  <si>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</si>
  <si>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</si>
  <si>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</si>
  <si>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</si>
  <si>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</si>
  <si>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</si>
  <si>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</si>
  <si>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</si>
  <si>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</si>
  <si>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</si>
  <si>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</si>
  <si>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</si>
  <si>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</si>
  <si>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</si>
  <si>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</si>
  <si>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</si>
  <si>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</si>
  <si>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</si>
  <si>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</si>
  <si>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</si>
  <si>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</si>
  <si>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</si>
  <si>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</si>
  <si>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</si>
  <si>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</si>
  <si>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</si>
  <si>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</si>
  <si>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</si>
  <si>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</si>
  <si>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</si>
  <si>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</si>
  <si>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</si>
  <si>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</si>
  <si>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</si>
  <si>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</si>
  <si>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</si>
  <si>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</si>
  <si>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</si>
  <si>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</si>
  <si>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</si>
  <si>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</si>
  <si>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</si>
  <si>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</si>
  <si>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</si>
  <si>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</si>
  <si>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</si>
  <si>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</si>
  <si>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</si>
  <si>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</si>
  <si>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</si>
  <si>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</si>
  <si>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</si>
  <si>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</si>
  <si>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</si>
  <si>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</si>
  <si>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</si>
  <si>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</si>
  <si>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</si>
  <si>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</si>
  <si>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</si>
  <si>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</si>
  <si>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</si>
  <si>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</si>
  <si>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</si>
  <si>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</si>
  <si>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</si>
  <si>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</si>
  <si>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</si>
  <si>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</si>
  <si>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</si>
  <si>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</si>
  <si>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</si>
  <si>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</si>
  <si>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</si>
  <si>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</si>
  <si>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</si>
  <si>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</si>
  <si>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</si>
  <si>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</si>
  <si>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</si>
  <si>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</si>
  <si>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</si>
  <si>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</si>
  <si>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</si>
  <si>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</si>
  <si>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</si>
  <si>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</si>
  <si>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</si>
  <si>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</si>
  <si>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</si>
  <si>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</si>
  <si>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</si>
  <si>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</si>
  <si>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</si>
  <si>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</si>
  <si>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</si>
  <si>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</si>
  <si>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</si>
  <si>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</si>
  <si>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</si>
  <si>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</si>
  <si>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</si>
  <si>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</si>
  <si>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</si>
  <si>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</si>
  <si>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</si>
  <si>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</si>
  <si>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</si>
  <si>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</si>
  <si>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</si>
  <si>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</si>
  <si>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</si>
  <si>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</si>
  <si>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</si>
  <si>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</si>
  <si>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</si>
  <si>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</si>
  <si>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</si>
  <si>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</si>
  <si>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</si>
  <si>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</si>
  <si>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</si>
  <si>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</si>
  <si>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</si>
  <si>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</si>
  <si>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</si>
  <si>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</si>
  <si>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</si>
  <si>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</si>
  <si>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</si>
  <si>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</si>
  <si>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</si>
  <si>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</si>
  <si>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</si>
  <si>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</si>
  <si>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</si>
  <si>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</si>
  <si>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</si>
  <si>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</si>
  <si>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</si>
  <si>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</si>
  <si>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</si>
  <si>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</si>
  <si>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</si>
  <si>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</si>
  <si>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</si>
  <si>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</si>
  <si>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</si>
  <si>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</si>
  <si>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</si>
  <si>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</si>
  <si>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</si>
  <si>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</si>
  <si>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</si>
  <si>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</si>
  <si>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</si>
  <si>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</si>
  <si>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</si>
  <si>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</si>
  <si>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</si>
  <si>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</si>
  <si>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</si>
  <si>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</si>
  <si>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</si>
  <si>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</si>
  <si>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</si>
  <si>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</si>
  <si>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</si>
  <si>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</si>
  <si>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</si>
  <si>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</si>
  <si>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</si>
  <si>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</si>
  <si>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</si>
  <si>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</si>
  <si>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</si>
  <si>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</si>
  <si>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</si>
  <si>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</si>
  <si>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</si>
  <si>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</si>
  <si>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</si>
  <si>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</si>
  <si>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</si>
  <si>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</si>
  <si>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</si>
  <si>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</si>
  <si>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</si>
  <si>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</si>
  <si>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</si>
  <si>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</si>
  <si>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</si>
  <si>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</si>
  <si>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</si>
  <si>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</si>
  <si>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</si>
  <si>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</si>
  <si>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</si>
  <si>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</si>
  <si>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</si>
  <si>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</si>
  <si>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</si>
  <si>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</si>
  <si>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</si>
  <si>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</si>
  <si>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</si>
  <si>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</si>
  <si>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</si>
  <si>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</si>
  <si>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</si>
  <si>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</si>
  <si>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</si>
  <si>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</si>
  <si>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</si>
  <si>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</si>
  <si>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</si>
  <si>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</si>
  <si>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</si>
  <si>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</si>
  <si>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</si>
  <si>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</si>
  <si>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</si>
  <si>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</si>
  <si>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</si>
  <si>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</si>
  <si>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</si>
  <si>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</si>
  <si>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</si>
  <si>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</si>
  <si>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</si>
  <si>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</si>
  <si>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</si>
  <si>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</si>
  <si>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</si>
  <si>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</si>
  <si>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</si>
  <si>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</si>
  <si>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</si>
  <si>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</si>
  <si>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</si>
  <si>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</si>
  <si>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</si>
  <si>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</si>
  <si>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</si>
  <si>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</si>
  <si>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</si>
  <si>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</si>
  <si>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</si>
  <si>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</si>
  <si>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</si>
  <si>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</si>
  <si>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</si>
  <si>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</si>
  <si>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</si>
  <si>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</si>
  <si>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</si>
  <si>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</si>
  <si>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</si>
  <si>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</si>
  <si>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</si>
  <si>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</si>
  <si>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</si>
  <si>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</si>
  <si>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</si>
  <si>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</si>
  <si>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</si>
  <si>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</si>
  <si>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</si>
  <si>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</si>
  <si>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</si>
  <si>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</si>
  <si>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</si>
  <si>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</si>
  <si>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</si>
  <si>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</si>
  <si>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</si>
  <si>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</si>
  <si>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</si>
  <si>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</si>
  <si>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</si>
  <si>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</si>
  <si>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</si>
  <si>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</si>
  <si>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</si>
  <si>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</si>
  <si>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</si>
  <si>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</si>
  <si>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</si>
  <si>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</si>
  <si>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</si>
  <si>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</si>
  <si>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</si>
  <si>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</si>
  <si>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</si>
  <si>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</si>
  <si>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</si>
  <si>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</si>
  <si>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</si>
  <si>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</si>
  <si>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</si>
  <si>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</si>
  <si>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</si>
  <si>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</si>
  <si>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</si>
  <si>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</si>
  <si>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</si>
  <si>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</si>
  <si>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</si>
  <si>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</si>
  <si>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</si>
  <si>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</si>
  <si>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</si>
  <si>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</si>
  <si>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</si>
  <si>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</si>
  <si>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</si>
  <si>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</si>
  <si>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</si>
  <si>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</si>
  <si>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</si>
  <si>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</si>
  <si>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</si>
  <si>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</si>
  <si>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</si>
  <si>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</si>
  <si>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</si>
  <si>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</si>
  <si>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</si>
  <si>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</si>
  <si>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</si>
  <si>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</si>
  <si>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</si>
  <si>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</si>
  <si>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</si>
  <si>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</si>
  <si>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</si>
  <si>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</si>
  <si>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</si>
  <si>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</si>
  <si>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</si>
  <si>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</si>
  <si>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</si>
  <si>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</si>
  <si>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</si>
  <si>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</si>
  <si>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</si>
  <si>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</si>
  <si>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</si>
  <si>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</si>
  <si>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</si>
  <si>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</si>
  <si>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</si>
  <si>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</si>
  <si>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</si>
  <si>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</si>
  <si>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</si>
  <si>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</si>
  <si>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</si>
  <si>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</si>
  <si>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</si>
  <si>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</si>
  <si>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</si>
  <si>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</si>
  <si>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</si>
  <si>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</si>
  <si>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</si>
  <si>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</si>
  <si>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</si>
  <si>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</si>
  <si>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</si>
  <si>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</si>
  <si>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</si>
  <si>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</si>
  <si>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</si>
  <si>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</si>
  <si>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</si>
  <si>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</si>
  <si>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</si>
  <si>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</si>
  <si>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</si>
  <si>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</si>
  <si>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</si>
  <si>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</si>
  <si>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</si>
  <si>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</si>
  <si>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</si>
  <si>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</si>
  <si>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</si>
  <si>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</si>
  <si>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</si>
  <si>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</si>
  <si>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</si>
  <si>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</si>
  <si>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</si>
  <si>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</si>
  <si>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</si>
  <si>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</si>
  <si>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</si>
  <si>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</si>
  <si>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</si>
  <si>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</si>
  <si>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</si>
  <si>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</si>
  <si>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</si>
  <si>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</si>
  <si>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</si>
  <si>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</si>
  <si>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</si>
  <si>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</si>
  <si>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</si>
  <si>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</si>
  <si>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</si>
  <si>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</si>
  <si>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</si>
  <si>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</si>
  <si>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</si>
  <si>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</si>
  <si>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</si>
  <si>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</si>
  <si>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</si>
  <si>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</si>
  <si>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</si>
  <si>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</si>
  <si>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</si>
  <si>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</si>
  <si>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</si>
  <si>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</si>
  <si>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</si>
  <si>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</si>
  <si>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</si>
  <si>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</si>
  <si>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</si>
  <si>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</si>
  <si>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</si>
  <si>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</si>
  <si>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</si>
  <si>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</si>
  <si>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</si>
  <si>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</si>
  <si>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</si>
  <si>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</si>
  <si>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</si>
  <si>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</si>
  <si>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</si>
  <si>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</si>
  <si>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</si>
  <si>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</si>
  <si>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</si>
  <si>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</si>
  <si>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</si>
  <si>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</si>
  <si>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</si>
  <si>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</si>
  <si>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</si>
  <si>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</si>
  <si>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</si>
  <si>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</si>
  <si>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</si>
  <si>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</si>
  <si>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</si>
  <si>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</si>
  <si>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</si>
  <si>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</si>
  <si>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</si>
  <si>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</si>
  <si>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</si>
  <si>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</si>
  <si>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</si>
  <si>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</si>
  <si>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</si>
  <si>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</si>
  <si>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</si>
  <si>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</si>
  <si>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</si>
  <si>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</si>
  <si>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</si>
  <si>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</si>
  <si>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</si>
  <si>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</si>
  <si>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</si>
  <si>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</si>
  <si>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</si>
  <si>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</si>
  <si>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</si>
  <si>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</si>
  <si>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</si>
  <si>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</si>
  <si>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</si>
  <si>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</si>
  <si>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</si>
  <si>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</si>
  <si>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</si>
  <si>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</si>
  <si>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</si>
  <si>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</si>
  <si>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</si>
  <si>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</si>
  <si>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</si>
  <si>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</si>
  <si>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</si>
  <si>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</si>
  <si>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</si>
  <si>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</si>
  <si>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</si>
  <si>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</si>
  <si>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</si>
  <si>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</si>
  <si>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</si>
  <si>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</si>
  <si>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</si>
  <si>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</si>
  <si>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</si>
  <si>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</si>
  <si>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</si>
  <si>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</si>
  <si>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</si>
  <si>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</si>
  <si>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</si>
  <si>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</si>
  <si>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</si>
  <si>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</si>
  <si>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</si>
  <si>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</si>
  <si>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</si>
  <si>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</si>
  <si>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</si>
  <si>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</si>
  <si>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</si>
  <si>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</si>
  <si>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</si>
  <si>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</si>
  <si>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</si>
  <si>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</si>
  <si>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</si>
  <si>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</si>
  <si>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</si>
  <si>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</si>
  <si>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</si>
  <si>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</si>
  <si>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</si>
  <si>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</si>
  <si>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</si>
  <si>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</si>
  <si>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</si>
  <si>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</si>
  <si>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</si>
  <si>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</si>
  <si>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</si>
  <si>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</si>
  <si>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</si>
  <si>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</si>
  <si>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</si>
  <si>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</si>
  <si>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</si>
  <si>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</si>
  <si>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</si>
  <si>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</si>
  <si>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</si>
  <si>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</si>
  <si>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</si>
  <si>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</si>
  <si>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</si>
  <si>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</si>
  <si>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</si>
  <si>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</si>
  <si>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</si>
  <si>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</si>
  <si>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</si>
  <si>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</si>
  <si>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</si>
  <si>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</si>
  <si>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</si>
  <si>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</si>
  <si>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</si>
  <si>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</si>
  <si>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</si>
  <si>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</si>
  <si>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</si>
  <si>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</si>
  <si>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</si>
  <si>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</si>
  <si>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</si>
  <si>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</si>
  <si>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</si>
  <si>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</si>
  <si>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</si>
  <si>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</si>
  <si>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</si>
  <si>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</si>
  <si>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</si>
  <si>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</si>
  <si>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</si>
  <si>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</si>
  <si>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</si>
  <si>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</si>
  <si>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</si>
  <si>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</si>
  <si>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</si>
  <si>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</si>
  <si>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</si>
  <si>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</si>
  <si>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</si>
  <si>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</si>
  <si>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</si>
  <si>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</si>
  <si>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</si>
  <si>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</si>
  <si>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</si>
  <si>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</si>
  <si>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</si>
  <si>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</si>
  <si>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</si>
  <si>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</si>
  <si>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</si>
  <si>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</si>
  <si>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</si>
  <si>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</si>
  <si>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</si>
  <si>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</si>
  <si>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</si>
  <si>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</si>
  <si>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</si>
  <si>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</si>
  <si>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</si>
  <si>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</si>
  <si>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</si>
  <si>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</si>
  <si>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</si>
  <si>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</si>
  <si>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</si>
  <si>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</si>
  <si>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</si>
  <si>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</si>
  <si>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</si>
  <si>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</si>
  <si>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</si>
  <si>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</si>
  <si>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</si>
  <si>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</si>
  <si>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</si>
  <si>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</si>
  <si>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</si>
  <si>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</si>
  <si>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</si>
  <si>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</si>
  <si>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</si>
  <si>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</si>
  <si>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</si>
  <si>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</si>
  <si>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</si>
  <si>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</si>
  <si>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</si>
  <si>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</si>
  <si>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</si>
  <si>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</si>
  <si>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</si>
  <si>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</si>
  <si>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</si>
  <si>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</si>
  <si>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</si>
  <si>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</si>
  <si>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</si>
  <si>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</si>
  <si>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</si>
  <si>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</si>
  <si>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</si>
  <si>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</si>
  <si>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</si>
  <si>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</si>
  <si>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</si>
  <si>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</si>
  <si>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</si>
  <si>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</si>
  <si>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</si>
  <si>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</si>
  <si>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</si>
  <si>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</si>
  <si>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</si>
  <si>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</si>
  <si>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</si>
  <si>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</si>
  <si>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</si>
  <si>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</si>
  <si>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</si>
  <si>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</si>
  <si>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</si>
  <si>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</si>
  <si>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</si>
  <si>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</si>
  <si>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</si>
  <si>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</si>
  <si>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</si>
  <si>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</si>
  <si>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</si>
  <si>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</si>
  <si>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</si>
  <si>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</si>
  <si>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</si>
  <si>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</si>
  <si>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</si>
  <si>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</si>
  <si>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</si>
  <si>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</si>
  <si>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</si>
  <si>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</si>
  <si>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</si>
  <si>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</si>
  <si>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</si>
  <si>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</si>
  <si>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</si>
  <si>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</si>
  <si>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</si>
  <si>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</si>
  <si>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</si>
  <si>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</si>
  <si>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</si>
  <si>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</si>
  <si>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</si>
  <si>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</si>
  <si>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</si>
  <si>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</si>
  <si>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</si>
  <si>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</si>
  <si>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</si>
  <si>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</si>
  <si>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</si>
  <si>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</si>
  <si>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</si>
  <si>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</si>
  <si>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</si>
  <si>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</si>
  <si>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</si>
  <si>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</si>
  <si>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</si>
  <si>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</si>
  <si>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</si>
  <si>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</si>
  <si>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</si>
  <si>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</si>
  <si>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</si>
  <si>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</si>
  <si>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</si>
  <si>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</si>
  <si>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</si>
  <si>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</si>
  <si>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</si>
  <si>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</si>
  <si>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</si>
  <si>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</si>
  <si>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</si>
  <si>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</si>
  <si>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</si>
  <si>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</si>
  <si>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</si>
  <si>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</si>
  <si>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</si>
  <si>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</si>
  <si>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</si>
  <si>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</si>
  <si>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</si>
  <si>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</si>
  <si>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</si>
  <si>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</si>
  <si>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</si>
  <si>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</si>
  <si>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</si>
  <si>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</si>
  <si>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</si>
  <si>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</si>
  <si>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</si>
  <si>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</si>
  <si>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</si>
  <si>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</si>
  <si>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</si>
  <si>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</si>
  <si>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</si>
  <si>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</si>
  <si>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</si>
  <si>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</si>
  <si>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</si>
  <si>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</si>
  <si>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</si>
  <si>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</si>
  <si>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</si>
  <si>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</si>
  <si>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</si>
  <si>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</si>
  <si>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</si>
  <si>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</si>
  <si>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</si>
  <si>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</si>
  <si>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</si>
  <si>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</si>
  <si>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</si>
  <si>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</si>
  <si>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</si>
  <si>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</si>
  <si>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</si>
  <si>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</si>
  <si>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</si>
  <si>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</si>
  <si>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</si>
  <si>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</si>
  <si>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</si>
  <si>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</si>
  <si>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</si>
  <si>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</si>
  <si>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</si>
  <si>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</si>
  <si>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</si>
  <si>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</si>
  <si>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</si>
  <si>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</si>
  <si>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</si>
  <si>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</si>
  <si>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</si>
  <si>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</si>
  <si>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</si>
  <si>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</si>
  <si>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</si>
  <si>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</si>
  <si>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</si>
  <si>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</si>
  <si>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</si>
  <si>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</si>
  <si>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</si>
  <si>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</si>
  <si>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</si>
  <si>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</si>
  <si>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</si>
  <si>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</si>
  <si>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</si>
  <si>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</si>
  <si>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</si>
  <si>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</si>
  <si>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</si>
  <si>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</si>
  <si>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</si>
  <si>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</si>
  <si>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</si>
  <si>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</si>
  <si>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</si>
  <si>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</si>
  <si>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</si>
  <si>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</si>
  <si>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</si>
  <si>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</si>
  <si>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</si>
  <si>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</si>
  <si>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</si>
  <si>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</si>
  <si>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</si>
  <si>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</si>
  <si>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</si>
  <si>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</si>
  <si>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</si>
  <si>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</si>
  <si>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</si>
  <si>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</si>
  <si>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</si>
  <si>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</si>
  <si>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</si>
  <si>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</si>
  <si>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</si>
  <si>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</si>
  <si>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</si>
  <si>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</si>
  <si>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</si>
  <si>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</si>
  <si>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</si>
  <si>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</si>
  <si>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</si>
  <si>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</si>
  <si>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</si>
  <si>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</si>
  <si>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</si>
  <si>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</si>
  <si>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</si>
  <si>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</si>
  <si>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</si>
  <si>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</si>
  <si>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</si>
  <si>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</si>
  <si>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</si>
  <si>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</si>
  <si>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</si>
  <si>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</si>
  <si>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</si>
  <si>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</si>
  <si>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</si>
  <si>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</si>
  <si>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</si>
  <si>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</si>
  <si>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</si>
  <si>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</si>
  <si>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</si>
  <si>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</si>
  <si>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</si>
  <si>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</si>
  <si>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</si>
  <si>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</si>
  <si>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</si>
  <si>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</si>
  <si>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</si>
  <si>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</si>
  <si>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</si>
  <si>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</si>
  <si>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</si>
  <si>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</si>
  <si>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</si>
  <si>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</si>
  <si>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</si>
  <si>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</si>
  <si>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</si>
  <si>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</si>
  <si>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</si>
  <si>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</si>
  <si>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</si>
  <si>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</si>
  <si>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</si>
  <si>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</si>
  <si>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</si>
  <si>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</si>
  <si>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</si>
  <si>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</si>
  <si>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</si>
  <si>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</si>
  <si>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</si>
  <si>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</si>
  <si>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</si>
  <si>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</si>
  <si>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</si>
  <si>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</si>
  <si>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</si>
  <si>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</si>
  <si>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</si>
  <si>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</si>
  <si>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</si>
  <si>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</si>
  <si>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</si>
  <si>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</si>
  <si>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</si>
  <si>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</si>
  <si>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</si>
  <si>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</si>
  <si>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</si>
  <si>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</si>
  <si>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</si>
  <si>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</si>
  <si>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</si>
  <si>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</si>
  <si>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</si>
  <si>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</si>
  <si>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</si>
  <si>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</si>
  <si>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</si>
  <si>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</si>
  <si>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</si>
  <si>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</si>
  <si>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</si>
  <si>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</si>
  <si>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</si>
  <si>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</si>
  <si>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</si>
  <si>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</si>
  <si>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</si>
  <si>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</si>
  <si>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</si>
  <si>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</si>
  <si>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</si>
  <si>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</si>
  <si>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</si>
  <si>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</si>
  <si>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</si>
  <si>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</si>
  <si>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</si>
  <si>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</si>
  <si>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</si>
  <si>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</si>
  <si>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</si>
  <si>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</si>
  <si>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</si>
  <si>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</si>
  <si>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</si>
  <si>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</si>
  <si>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</si>
  <si>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</si>
  <si>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</si>
  <si>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</si>
  <si>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</si>
  <si>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</si>
  <si>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</si>
  <si>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</si>
  <si>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</si>
  <si>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</si>
  <si>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</si>
  <si>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</si>
  <si>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</si>
  <si>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</si>
  <si>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</si>
  <si>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</si>
  <si>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</si>
  <si>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</si>
  <si>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</si>
  <si>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</si>
  <si>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</si>
  <si>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</si>
  <si>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</si>
  <si>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</si>
  <si>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</si>
  <si>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</si>
  <si>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</si>
  <si>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</si>
  <si>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</si>
  <si>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</si>
  <si>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</si>
  <si>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</si>
  <si>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</si>
  <si>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</si>
  <si>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</si>
  <si>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</si>
  <si>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</si>
  <si>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</si>
  <si>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</si>
  <si>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</si>
  <si>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</si>
  <si>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</si>
  <si>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</si>
  <si>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</si>
  <si>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</si>
  <si>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</si>
  <si>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</si>
  <si>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</si>
  <si>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</si>
  <si>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</si>
  <si>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</si>
  <si>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</si>
  <si>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</si>
  <si>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</si>
  <si>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</si>
  <si>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</si>
  <si>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</si>
  <si>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</si>
  <si>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</si>
  <si>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</si>
  <si>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</si>
  <si>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</si>
  <si>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</si>
  <si>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</si>
  <si>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</si>
  <si>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</si>
  <si>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</si>
  <si>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</si>
  <si>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</si>
  <si>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</si>
  <si>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</si>
  <si>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</si>
  <si>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</si>
  <si>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</si>
  <si>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</si>
  <si>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</si>
  <si>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</si>
  <si>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</si>
  <si>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</si>
  <si>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</si>
  <si>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</si>
  <si>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</si>
  <si>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</si>
  <si>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</si>
  <si>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</si>
  <si>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</si>
  <si>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</si>
  <si>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</si>
  <si>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</si>
  <si>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</si>
  <si>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</si>
  <si>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</si>
  <si>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</si>
  <si>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</si>
  <si>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</si>
  <si>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</si>
  <si>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</si>
  <si>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</si>
  <si>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</si>
  <si>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</si>
  <si>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</si>
  <si>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</si>
  <si>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</si>
  <si>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</si>
  <si>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</si>
  <si>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</si>
  <si>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</si>
  <si>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</si>
  <si>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</si>
  <si>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</si>
  <si>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</si>
  <si>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</si>
  <si>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</si>
  <si>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</si>
  <si>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</si>
  <si>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</si>
  <si>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</si>
  <si>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</si>
  <si>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</si>
  <si>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</si>
  <si>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</si>
  <si>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</si>
  <si>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</si>
  <si>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</si>
  <si>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</si>
  <si>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</si>
  <si>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</si>
  <si>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</si>
  <si>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</si>
  <si>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</si>
  <si>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</si>
  <si>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</si>
  <si>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</si>
  <si>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</si>
  <si>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</si>
  <si>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</si>
  <si>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</si>
  <si>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</si>
  <si>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</si>
  <si>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</si>
  <si>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</si>
  <si>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</si>
  <si>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</si>
  <si>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</si>
  <si>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</si>
  <si>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</si>
  <si>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</si>
  <si>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</si>
  <si>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</si>
  <si>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</si>
  <si>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</si>
  <si>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</si>
  <si>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</si>
  <si>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</si>
  <si>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</si>
  <si>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</si>
  <si>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</si>
  <si>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</si>
  <si>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</si>
  <si>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</si>
  <si>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</si>
  <si>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</si>
  <si>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</si>
  <si>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</si>
  <si>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</si>
  <si>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</si>
  <si>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</si>
  <si>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</si>
  <si>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</si>
  <si>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</si>
  <si>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</si>
  <si>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</si>
  <si>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</si>
  <si>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</si>
  <si>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</si>
  <si>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</si>
  <si>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</si>
  <si>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</si>
  <si>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</si>
  <si>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</si>
  <si>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</si>
  <si>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</si>
  <si>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</si>
  <si>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</si>
  <si>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</si>
  <si>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</si>
  <si>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</si>
  <si>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</si>
  <si>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</si>
  <si>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</si>
  <si>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</si>
  <si>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</si>
  <si>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</si>
  <si>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</si>
  <si>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</si>
  <si>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</si>
  <si>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</si>
  <si>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</si>
  <si>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</si>
  <si>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</si>
  <si>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</si>
  <si>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</si>
  <si>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</si>
  <si>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</si>
  <si>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</si>
  <si>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</si>
  <si>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</si>
  <si>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</si>
  <si>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</si>
  <si>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</si>
  <si>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</si>
  <si>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</si>
  <si>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</si>
  <si>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</si>
  <si>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</si>
  <si>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</si>
  <si>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</si>
  <si>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</si>
  <si>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</si>
  <si>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</si>
  <si>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</si>
  <si>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</si>
  <si>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</si>
  <si>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</si>
  <si>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</si>
  <si>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</si>
  <si>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</si>
  <si>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</si>
  <si>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</si>
  <si>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</si>
  <si>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</si>
  <si>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</si>
  <si>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</si>
  <si>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</si>
  <si>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</si>
  <si>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</si>
  <si>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</si>
  <si>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</si>
  <si>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</si>
  <si>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</si>
  <si>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</si>
  <si>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</si>
  <si>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</si>
  <si>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</si>
  <si>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</si>
  <si>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</si>
  <si>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</si>
  <si>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</si>
  <si>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</si>
  <si>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</si>
  <si>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</si>
  <si>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</si>
  <si>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</si>
  <si>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</si>
  <si>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</si>
  <si>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</si>
  <si>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</si>
  <si>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</si>
  <si>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</si>
  <si>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</si>
  <si>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</si>
  <si>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</si>
  <si>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</si>
  <si>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</si>
  <si>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</si>
  <si>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</si>
  <si>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</si>
  <si>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</si>
  <si>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</si>
  <si>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</si>
  <si>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</si>
  <si>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</si>
  <si>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</si>
  <si>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</si>
  <si>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</si>
  <si>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</si>
  <si>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</si>
  <si>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</si>
  <si>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</si>
  <si>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</si>
  <si>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</si>
  <si>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</si>
  <si>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</si>
  <si>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</si>
  <si>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</si>
  <si>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</si>
  <si>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</si>
  <si>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</si>
  <si>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</si>
  <si>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</si>
  <si>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</si>
  <si>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</si>
  <si>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</si>
  <si>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</si>
  <si>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</si>
  <si>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</si>
  <si>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</si>
  <si>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</si>
  <si>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</si>
  <si>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</si>
  <si>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</si>
  <si>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</si>
  <si>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</si>
  <si>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</si>
  <si>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</si>
  <si>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</si>
  <si>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</si>
  <si>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</si>
  <si>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</si>
  <si>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</si>
  <si>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</si>
  <si>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</si>
  <si>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</si>
  <si>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</si>
  <si>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</si>
  <si>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</si>
  <si>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</si>
  <si>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</si>
  <si>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</si>
  <si>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</si>
  <si>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</si>
  <si>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</si>
  <si>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</si>
  <si>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</si>
  <si>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</si>
  <si>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</si>
  <si>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</si>
  <si>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</si>
  <si>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</si>
  <si>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</si>
  <si>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</si>
  <si>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</si>
  <si>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</si>
  <si>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</si>
  <si>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</si>
  <si>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</si>
  <si>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</si>
  <si>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</si>
  <si>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</si>
  <si>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</si>
  <si>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</si>
  <si>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</si>
  <si>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</si>
  <si>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</si>
  <si>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</si>
  <si>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</si>
  <si>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</si>
  <si>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</si>
  <si>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</si>
  <si>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</si>
  <si>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</si>
  <si>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</si>
  <si>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</si>
  <si>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</si>
  <si>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</si>
  <si>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</si>
  <si>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</si>
  <si>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</si>
  <si>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</si>
  <si>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</si>
  <si>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</si>
  <si>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</si>
  <si>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</si>
  <si>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</si>
  <si>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</si>
  <si>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</si>
  <si>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</si>
  <si>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</si>
  <si>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</si>
  <si>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</si>
  <si>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</si>
  <si>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</si>
  <si>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</si>
  <si>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</si>
  <si>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</si>
  <si>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</si>
  <si>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</si>
  <si>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</si>
  <si>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</si>
  <si>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</si>
  <si>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</si>
  <si>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</si>
  <si>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</si>
  <si>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</si>
  <si>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</si>
  <si>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</si>
  <si>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</si>
  <si>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</si>
  <si>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</si>
  <si>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</si>
  <si>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</si>
  <si>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</si>
  <si>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</si>
  <si>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</si>
  <si>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</si>
  <si>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</si>
  <si>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</si>
  <si>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</si>
  <si>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</si>
  <si>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</si>
  <si>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</si>
  <si>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</si>
  <si>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</si>
  <si>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</si>
  <si>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</si>
  <si>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</si>
  <si>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</si>
  <si>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</si>
  <si>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</si>
  <si>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</si>
  <si>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</si>
  <si>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</si>
  <si>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</si>
  <si>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</si>
  <si>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</si>
  <si>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</si>
  <si>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</si>
  <si>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</si>
  <si>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</si>
  <si>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</si>
  <si>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</si>
  <si>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</si>
  <si>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</si>
  <si>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</si>
  <si>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</si>
  <si>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</si>
  <si>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</si>
  <si>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</si>
  <si>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</si>
  <si>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</si>
  <si>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</si>
  <si>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</si>
  <si>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</si>
  <si>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</si>
  <si>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</si>
  <si>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</si>
  <si>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</si>
  <si>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</si>
  <si>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</si>
  <si>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</si>
  <si>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</si>
  <si>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</si>
  <si>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</si>
  <si>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</si>
  <si>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</si>
  <si>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</si>
  <si>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</si>
  <si>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</si>
  <si>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</si>
  <si>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</si>
  <si>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</si>
  <si>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</si>
  <si>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</si>
  <si>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</si>
  <si>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</si>
  <si>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</si>
  <si>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</si>
  <si>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</si>
  <si>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</si>
  <si>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</si>
  <si>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</si>
  <si>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</si>
  <si>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</si>
  <si>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</si>
  <si>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</si>
  <si>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</si>
  <si>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</si>
  <si>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</si>
  <si>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</si>
  <si>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</si>
  <si>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</si>
  <si>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</si>
  <si>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</si>
  <si>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</si>
  <si>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</si>
  <si>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</si>
  <si>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</si>
  <si>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</si>
  <si>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</si>
  <si>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</si>
  <si>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</si>
  <si>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</si>
  <si>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</si>
  <si>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</si>
  <si>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</si>
  <si>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</si>
  <si>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</si>
  <si>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</si>
  <si>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</si>
  <si>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</si>
  <si>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</si>
  <si>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</si>
  <si>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</si>
  <si>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</si>
  <si>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</si>
  <si>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</si>
  <si>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</si>
  <si>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</si>
  <si>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</si>
  <si>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</si>
  <si>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</si>
  <si>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</si>
  <si>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</si>
  <si>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</si>
  <si>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</si>
  <si>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</si>
  <si>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</si>
  <si>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</si>
  <si>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</si>
  <si>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</si>
  <si>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</si>
  <si>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</si>
  <si>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</si>
  <si>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</si>
  <si>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</si>
  <si>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</si>
  <si>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</si>
  <si>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</si>
  <si>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</si>
  <si>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</si>
  <si>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</si>
  <si>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</si>
  <si>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</si>
  <si>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</si>
  <si>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</si>
  <si>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</si>
  <si>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</si>
  <si>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</si>
  <si>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</si>
  <si>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</si>
  <si>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</si>
  <si>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</si>
  <si>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</si>
  <si>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</si>
  <si>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</si>
  <si>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</si>
  <si>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</si>
  <si>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</si>
  <si>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</si>
  <si>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</si>
  <si>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</si>
  <si>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</si>
  <si>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</si>
  <si>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</si>
  <si>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</si>
  <si>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</si>
  <si>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</si>
  <si>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</si>
  <si>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</si>
  <si>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</si>
  <si>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</si>
  <si>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</si>
  <si>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</si>
  <si>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</si>
  <si>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</si>
  <si>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</si>
  <si>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</si>
  <si>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</si>
  <si>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</si>
  <si>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</si>
  <si>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</si>
  <si>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</si>
  <si>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</si>
  <si>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</si>
  <si>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</si>
  <si>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</si>
  <si>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</si>
  <si>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</si>
  <si>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</si>
  <si>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</si>
  <si>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</si>
  <si>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</si>
  <si>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</si>
  <si>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</si>
  <si>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</si>
  <si>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</si>
  <si>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</si>
  <si>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</si>
  <si>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</si>
  <si>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</si>
  <si>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</si>
  <si>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</si>
  <si>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</si>
  <si>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</si>
  <si>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</si>
  <si>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</si>
  <si>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</si>
  <si>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</si>
  <si>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</si>
  <si>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</si>
  <si>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</si>
  <si>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</si>
  <si>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</si>
  <si>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</si>
  <si>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</si>
  <si>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</si>
  <si>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</si>
  <si>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</si>
  <si>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</si>
  <si>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</si>
  <si>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</si>
  <si>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</si>
  <si>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</si>
  <si>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</si>
  <si>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</si>
  <si>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</si>
  <si>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</si>
  <si>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</si>
  <si>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</si>
  <si>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</si>
  <si>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</si>
  <si>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</si>
  <si>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</si>
  <si>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</si>
  <si>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</si>
  <si>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</si>
  <si>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</si>
  <si>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</si>
  <si>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</si>
  <si>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</si>
  <si>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</si>
  <si>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</si>
  <si>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</si>
  <si>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</si>
  <si>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</si>
  <si>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</si>
  <si>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</si>
  <si>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</si>
  <si>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</si>
  <si>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</si>
  <si>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</si>
  <si>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</si>
  <si>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</si>
  <si>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</si>
  <si>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</si>
  <si>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</si>
  <si>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</si>
  <si>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</si>
  <si>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</si>
  <si>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</si>
  <si>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</si>
  <si>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</si>
  <si>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</si>
  <si>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</si>
  <si>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</si>
  <si>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</si>
  <si>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</si>
  <si>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</si>
  <si>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</si>
  <si>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</si>
  <si>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</si>
  <si>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</si>
  <si>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</si>
  <si>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</si>
  <si>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</si>
  <si>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</si>
  <si>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</si>
  <si>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</si>
  <si>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</si>
  <si>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</si>
  <si>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</si>
  <si>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</si>
  <si>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</si>
  <si>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</si>
  <si>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</si>
  <si>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</si>
  <si>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</si>
  <si>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</si>
  <si>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</si>
  <si>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</si>
  <si>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</si>
  <si>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</si>
  <si>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</si>
  <si>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</si>
  <si>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</si>
  <si>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</si>
  <si>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</si>
  <si>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</si>
  <si>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</si>
  <si>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</si>
  <si>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</si>
  <si>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</si>
  <si>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</si>
  <si>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</si>
  <si>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</si>
  <si>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</si>
  <si>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</si>
  <si>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</si>
  <si>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</si>
  <si>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</si>
  <si>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</si>
  <si>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</si>
  <si>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</si>
  <si>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</si>
  <si>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</si>
  <si>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</si>
  <si>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</si>
  <si>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</si>
  <si>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</si>
  <si>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</si>
  <si>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</si>
  <si>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</si>
  <si>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</si>
  <si>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</si>
  <si>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</si>
  <si>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</si>
  <si>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</si>
  <si>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</si>
  <si>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</si>
  <si>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</si>
  <si>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</si>
  <si>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</si>
  <si>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</si>
  <si>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</si>
  <si>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</si>
  <si>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</si>
  <si>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</si>
  <si>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</si>
  <si>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</si>
  <si>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</si>
  <si>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</si>
  <si>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</si>
  <si>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</si>
  <si>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</si>
  <si>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</si>
  <si>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</si>
  <si>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</si>
  <si>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</si>
  <si>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</si>
  <si>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</si>
  <si>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</si>
  <si>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</si>
  <si>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</si>
  <si>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</si>
  <si>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</si>
  <si>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</si>
  <si>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</si>
  <si>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</si>
  <si>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</si>
  <si>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</si>
  <si>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</si>
  <si>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</si>
  <si>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</si>
  <si>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</si>
  <si>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</si>
  <si>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</si>
  <si>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</si>
  <si>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</si>
  <si>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</si>
  <si>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</si>
  <si>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</si>
  <si>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</si>
  <si>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</si>
  <si>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</si>
  <si>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</si>
  <si>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</si>
  <si>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</si>
  <si>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</si>
  <si>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</si>
  <si>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</si>
  <si>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</si>
  <si>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</si>
  <si>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</si>
  <si>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</si>
  <si>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</si>
  <si>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</si>
  <si>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</si>
  <si>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</si>
  <si>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</si>
  <si>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</si>
  <si>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</si>
  <si>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</si>
  <si>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</si>
  <si>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</si>
  <si>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</si>
  <si>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</si>
  <si>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</si>
  <si>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</si>
  <si>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</si>
  <si>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</si>
  <si>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</si>
  <si>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</si>
  <si>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</si>
  <si>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</si>
  <si>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</si>
  <si>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</si>
  <si>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</si>
  <si>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</si>
  <si>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</si>
  <si>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</si>
  <si>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</si>
  <si>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</si>
  <si>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</si>
  <si>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</si>
  <si>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</si>
  <si>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</si>
  <si>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</si>
  <si>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</si>
  <si>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</si>
  <si>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</si>
  <si>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</si>
  <si>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</si>
  <si>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</si>
  <si>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</si>
  <si>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</si>
  <si>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</si>
  <si>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</si>
  <si>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</si>
  <si>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</si>
  <si>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</si>
  <si>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</si>
  <si>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</si>
  <si>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</si>
  <si>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</si>
  <si>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</si>
  <si>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</si>
  <si>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</si>
  <si>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</si>
  <si>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</si>
  <si>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</si>
  <si>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</si>
  <si>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</si>
  <si>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</si>
  <si>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</si>
  <si>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</si>
  <si>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</si>
  <si>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</si>
  <si>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</si>
  <si>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</si>
  <si>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</si>
  <si>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</si>
  <si>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</si>
  <si>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</si>
  <si>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</si>
  <si>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</si>
  <si>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</si>
  <si>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</si>
  <si>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</si>
  <si>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</si>
  <si>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</si>
  <si>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</si>
  <si>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</si>
  <si>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</si>
  <si>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</si>
  <si>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</si>
  <si>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</si>
  <si>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</si>
  <si>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</si>
  <si>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</si>
  <si>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</si>
  <si>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</si>
  <si>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</si>
  <si>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</si>
  <si>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</si>
  <si>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</si>
  <si>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</si>
  <si>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</si>
  <si>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</si>
  <si>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</si>
  <si>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</si>
  <si>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</si>
  <si>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</si>
  <si>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</si>
  <si>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</si>
  <si>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</si>
  <si>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</si>
  <si>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</si>
  <si>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</si>
  <si>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</si>
  <si>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</si>
  <si>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</si>
  <si>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</si>
  <si>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</si>
  <si>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</si>
  <si>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</si>
  <si>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</si>
  <si>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</si>
  <si>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</si>
  <si>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</si>
  <si>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</si>
  <si>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</si>
  <si>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</si>
  <si>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</si>
  <si>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</si>
  <si>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</si>
  <si>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</si>
  <si>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</si>
  <si>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</si>
  <si>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</si>
  <si>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</si>
  <si>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</si>
  <si>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</si>
  <si>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</si>
  <si>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</si>
  <si>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</si>
  <si>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</si>
  <si>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</si>
  <si>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</si>
  <si>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</si>
  <si>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</si>
  <si>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</si>
  <si>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</si>
  <si>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</si>
  <si>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</si>
  <si>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</si>
  <si>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</si>
  <si>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</si>
  <si>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</si>
  <si>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</si>
  <si>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</si>
  <si>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</si>
  <si>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</si>
  <si>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</si>
  <si>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</si>
  <si>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</si>
  <si>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</si>
  <si>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</si>
  <si>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</si>
  <si>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</si>
  <si>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</si>
  <si>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</si>
  <si>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</si>
  <si>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</si>
  <si>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</si>
  <si>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</si>
  <si>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</si>
  <si>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</si>
  <si>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</si>
  <si>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</si>
  <si>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</si>
  <si>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</si>
  <si>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</si>
  <si>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</si>
  <si>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</si>
  <si>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</si>
  <si>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</si>
  <si>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</si>
  <si>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</si>
  <si>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</si>
  <si>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</si>
  <si>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</si>
  <si>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</si>
  <si>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</si>
  <si>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</si>
  <si>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</si>
  <si>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</si>
  <si>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</si>
  <si>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</si>
  <si>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</si>
  <si>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</si>
  <si>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</si>
  <si>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</si>
  <si>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</si>
  <si>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</si>
  <si>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</si>
  <si>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</si>
  <si>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</si>
  <si>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</si>
  <si>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</si>
  <si>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</si>
  <si>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</si>
  <si>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</si>
  <si>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</si>
  <si>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</si>
  <si>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</si>
  <si>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</si>
  <si>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</si>
  <si>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</si>
  <si>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</si>
  <si>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</si>
  <si>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</si>
  <si>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</si>
  <si>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</si>
  <si>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</si>
  <si>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</si>
  <si>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</si>
  <si>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</si>
  <si>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</si>
  <si>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</si>
  <si>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</si>
  <si>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</si>
  <si>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</si>
  <si>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</si>
  <si>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</si>
  <si>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</si>
  <si>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</si>
  <si>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</si>
  <si>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</si>
  <si>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</si>
  <si>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</si>
  <si>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</si>
  <si>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</si>
  <si>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</si>
  <si>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</si>
  <si>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</si>
  <si>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</si>
  <si>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</si>
  <si>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</si>
  <si>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</si>
  <si>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</si>
  <si>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</si>
  <si>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</si>
  <si>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</si>
  <si>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</si>
  <si>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</si>
  <si>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</si>
  <si>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</si>
  <si>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</si>
  <si>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</si>
  <si>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</si>
  <si>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</si>
  <si>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</si>
  <si>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</si>
  <si>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</si>
  <si>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</si>
  <si>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</si>
  <si>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</si>
  <si>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</si>
  <si>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</si>
  <si>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</si>
  <si>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</si>
  <si>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</si>
  <si>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</si>
  <si>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</si>
  <si>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</si>
  <si>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</si>
  <si>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</si>
  <si>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</si>
  <si>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</si>
  <si>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</si>
  <si>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</si>
  <si>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</si>
  <si>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</si>
  <si>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</si>
  <si>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</si>
  <si>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</si>
  <si>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</si>
  <si>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</si>
  <si>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</si>
  <si>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</si>
  <si>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</si>
  <si>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</si>
  <si>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</si>
  <si>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</si>
  <si>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</si>
  <si>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</si>
  <si>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</si>
  <si>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</si>
  <si>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</si>
  <si>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</si>
  <si>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</si>
  <si>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</si>
  <si>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</si>
  <si>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</si>
  <si>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</si>
  <si>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</si>
  <si>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</si>
  <si>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</si>
  <si>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</si>
  <si>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</si>
  <si>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</si>
  <si>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</si>
  <si>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</si>
  <si>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</si>
  <si>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</si>
  <si>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</si>
  <si>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</si>
  <si>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</si>
  <si>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</si>
  <si>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</si>
  <si>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</si>
  <si>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</si>
  <si>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</si>
  <si>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</si>
  <si>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</si>
  <si>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</si>
  <si>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</si>
  <si>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</si>
  <si>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</si>
  <si>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</si>
  <si>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</si>
  <si>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</si>
  <si>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</si>
  <si>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</si>
  <si>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</si>
  <si>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</si>
  <si>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</si>
  <si>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</si>
  <si>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</si>
  <si>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</si>
  <si>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</si>
  <si>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</si>
  <si>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</si>
  <si>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</si>
  <si>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</si>
  <si>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</si>
  <si>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</si>
  <si>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</si>
  <si>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</si>
  <si>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</si>
  <si>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</si>
  <si>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</si>
  <si>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</si>
  <si>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</si>
  <si>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</si>
  <si>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</si>
  <si>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</si>
  <si>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</si>
  <si>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</si>
  <si>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</si>
  <si>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</si>
  <si>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</si>
  <si>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</si>
  <si>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</si>
  <si>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</si>
  <si>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</si>
  <si>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</si>
  <si>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</si>
  <si>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</si>
  <si>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</si>
  <si>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</si>
  <si>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</si>
  <si>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</si>
  <si>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</si>
  <si>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</si>
  <si>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</si>
  <si>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</si>
  <si>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</si>
  <si>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</si>
  <si>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</si>
  <si>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</si>
  <si>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</si>
  <si>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</si>
  <si>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</si>
  <si>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</si>
  <si>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</si>
  <si>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</si>
  <si>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</si>
  <si>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</si>
  <si>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</si>
  <si>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</si>
  <si>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</si>
  <si>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</si>
  <si>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</si>
  <si>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</si>
  <si>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</si>
  <si>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</si>
  <si>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</si>
  <si>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</si>
  <si>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</si>
  <si>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</si>
  <si>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</si>
  <si>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</si>
  <si>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</si>
  <si>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</si>
  <si>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</si>
  <si>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</si>
  <si>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</si>
  <si>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</si>
  <si>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</si>
  <si>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</si>
  <si>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</si>
  <si>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</si>
  <si>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</si>
  <si>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</si>
  <si>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</si>
  <si>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</si>
  <si>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</si>
  <si>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</si>
  <si>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</si>
  <si>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</si>
  <si>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</si>
  <si>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</si>
  <si>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</si>
  <si>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</si>
  <si>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</si>
  <si>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</si>
  <si>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</si>
  <si>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</si>
  <si>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</si>
  <si>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</si>
  <si>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</si>
  <si>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</si>
  <si>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</si>
  <si>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</si>
  <si>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</si>
  <si>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</si>
  <si>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</si>
  <si>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</si>
  <si>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</si>
  <si>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</si>
  <si>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</si>
  <si>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</si>
  <si>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</si>
  <si>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</si>
  <si>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</si>
  <si>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</si>
  <si>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</si>
  <si>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</si>
  <si>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</si>
  <si>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</si>
  <si>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</si>
  <si>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</si>
  <si>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</si>
  <si>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</si>
  <si>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</si>
  <si>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</si>
  <si>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</si>
  <si>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</si>
  <si>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</si>
  <si>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</si>
  <si>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</si>
  <si>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</si>
  <si>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</si>
  <si>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</si>
  <si>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</si>
  <si>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</si>
  <si>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</si>
  <si>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</si>
  <si>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</si>
  <si>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</si>
  <si>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</si>
  <si>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</si>
  <si>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</si>
  <si>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</si>
  <si>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</si>
  <si>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</si>
  <si>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</si>
  <si>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</si>
  <si>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</si>
  <si>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</si>
  <si>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</si>
  <si>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</si>
  <si>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</si>
  <si>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</si>
  <si>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</si>
  <si>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</si>
  <si>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</si>
  <si>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</si>
  <si>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</si>
  <si>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</si>
  <si>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</si>
  <si>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</si>
  <si>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</si>
  <si>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</si>
  <si>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</si>
  <si>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</si>
  <si>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</si>
  <si>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</si>
  <si>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</si>
  <si>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</si>
  <si>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</si>
  <si>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</si>
  <si>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</si>
  <si>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</si>
  <si>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</si>
  <si>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</si>
  <si>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</si>
  <si>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</si>
  <si>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</si>
  <si>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</si>
  <si>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</si>
  <si>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</si>
  <si>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</si>
  <si>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</si>
  <si>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</si>
  <si>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</si>
  <si>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</si>
  <si>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</si>
  <si>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</si>
  <si>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</si>
  <si>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</si>
  <si>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</si>
  <si>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</si>
  <si>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</si>
  <si>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</si>
  <si>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</si>
  <si>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</si>
  <si>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</si>
  <si>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</si>
  <si>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</si>
  <si>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</si>
  <si>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</si>
  <si>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</si>
  <si>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</si>
  <si>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</si>
  <si>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</si>
  <si>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</si>
  <si>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</si>
  <si>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</si>
  <si>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</si>
  <si>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</si>
  <si>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</si>
  <si>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</si>
  <si>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</si>
  <si>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</si>
  <si>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</si>
  <si>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</si>
  <si>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</si>
  <si>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</si>
  <si>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</si>
  <si>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</si>
  <si>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</si>
  <si>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</si>
  <si>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</si>
  <si>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</si>
  <si>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</si>
  <si>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</si>
  <si>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</si>
  <si>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</si>
  <si>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</si>
  <si>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</si>
  <si>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</si>
  <si>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</si>
  <si>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</si>
  <si>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</si>
  <si>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</si>
  <si>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</si>
  <si>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</si>
  <si>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</si>
  <si>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</si>
  <si>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</si>
  <si>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</si>
  <si>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</si>
  <si>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</si>
  <si>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</si>
  <si>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</si>
  <si>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</si>
  <si>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</si>
  <si>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</si>
  <si>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</si>
  <si>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</si>
  <si>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</si>
  <si>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</si>
  <si>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</si>
  <si>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</si>
  <si>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</si>
  <si>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</si>
  <si>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</si>
  <si>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</si>
  <si>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</si>
  <si>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</si>
  <si>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</si>
  <si>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</si>
  <si>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</si>
  <si>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</si>
  <si>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</si>
  <si>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</si>
  <si>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</si>
  <si>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</si>
  <si>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</si>
  <si>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</si>
  <si>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</si>
  <si>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</si>
  <si>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</si>
  <si>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</si>
  <si>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</si>
  <si>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</si>
  <si>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</si>
  <si>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</si>
  <si>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</si>
  <si>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</si>
  <si>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</si>
  <si>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</si>
  <si>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</si>
  <si>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</si>
  <si>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</si>
  <si>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</si>
  <si>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</si>
  <si>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</si>
  <si>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</si>
  <si>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</si>
  <si>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</si>
  <si>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</si>
  <si>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</si>
  <si>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</si>
  <si>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</si>
  <si>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</si>
  <si>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</si>
  <si>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</si>
  <si>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</si>
  <si>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</si>
  <si>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</si>
  <si>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</si>
  <si>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</si>
  <si>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</si>
  <si>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</si>
  <si>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</si>
  <si>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</si>
  <si>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</si>
  <si>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</si>
  <si>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</si>
  <si>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</si>
  <si>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</si>
  <si>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</si>
  <si>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</si>
  <si>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</si>
  <si>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</si>
  <si>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</si>
  <si>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</si>
  <si>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</si>
  <si>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</si>
  <si>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</si>
  <si>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</si>
  <si>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</si>
  <si>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</si>
  <si>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</si>
  <si>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</si>
  <si>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</si>
  <si>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</si>
  <si>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</si>
  <si>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</si>
  <si>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</si>
  <si>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</si>
  <si>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</si>
  <si>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</si>
  <si>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</si>
  <si>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</si>
  <si>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</si>
  <si>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</si>
  <si>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</si>
  <si>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</si>
  <si>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</si>
  <si>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</si>
  <si>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</si>
  <si>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</si>
  <si>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</si>
  <si>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</si>
  <si>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</si>
  <si>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</si>
  <si>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</si>
  <si>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</si>
  <si>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</si>
  <si>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</si>
  <si>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</si>
  <si>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</si>
  <si>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</si>
  <si>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</si>
  <si>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</si>
  <si>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</si>
  <si>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</si>
  <si>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</si>
  <si>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</si>
  <si>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</si>
  <si>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</si>
  <si>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</si>
  <si>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</si>
  <si>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</si>
  <si>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</si>
  <si>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</si>
  <si>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</si>
  <si>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</si>
  <si>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</si>
  <si>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</si>
  <si>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</si>
  <si>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</si>
  <si>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</si>
  <si>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</si>
  <si>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</si>
  <si>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</si>
  <si>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</si>
  <si>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</si>
  <si>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</si>
  <si>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</si>
  <si>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</si>
  <si>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</si>
  <si>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</si>
  <si>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</si>
  <si>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</si>
  <si>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</si>
  <si>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</si>
  <si>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</si>
  <si>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</si>
  <si>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</si>
  <si>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</si>
  <si>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</si>
  <si>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</si>
  <si>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</si>
  <si>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</si>
  <si>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</si>
  <si>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</si>
  <si>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</si>
  <si>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</si>
  <si>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</si>
  <si>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</si>
  <si>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</si>
  <si>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</si>
  <si>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</si>
  <si>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</si>
  <si>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</si>
  <si>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</si>
  <si>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</si>
  <si>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</si>
  <si>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</si>
  <si>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</si>
  <si>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</si>
  <si>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</si>
  <si>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</si>
  <si>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</si>
  <si>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</si>
  <si>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</si>
  <si>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</si>
  <si>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</si>
  <si>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</si>
  <si>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</si>
  <si>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</si>
  <si>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</si>
  <si>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</si>
  <si>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</si>
  <si>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</si>
  <si>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</si>
  <si>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</si>
  <si>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</si>
  <si>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</si>
  <si>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</si>
  <si>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</si>
  <si>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</si>
  <si>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</si>
  <si>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</si>
  <si>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</si>
  <si>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</si>
  <si>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</si>
  <si>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</si>
  <si>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</si>
  <si>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</si>
  <si>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</si>
  <si>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</si>
  <si>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</si>
  <si>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</si>
  <si>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</si>
  <si>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</si>
  <si>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</si>
  <si>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</si>
  <si>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</si>
  <si>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</si>
  <si>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</si>
  <si>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</si>
  <si>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</si>
  <si>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</si>
  <si>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</si>
  <si>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</si>
  <si>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</si>
  <si>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</si>
  <si>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</si>
  <si>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</si>
  <si>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</si>
  <si>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</si>
  <si>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</si>
  <si>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</si>
  <si>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</si>
  <si>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</si>
  <si>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</si>
  <si>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</si>
  <si>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</si>
  <si>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</si>
  <si>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</si>
  <si>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</si>
  <si>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</si>
  <si>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</si>
  <si>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</si>
  <si>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</si>
  <si>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</si>
  <si>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</si>
  <si>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</si>
  <si>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</si>
  <si>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</si>
  <si>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</si>
  <si>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</si>
  <si>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</si>
  <si>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</si>
  <si>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</si>
  <si>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</si>
  <si>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</si>
  <si>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</si>
  <si>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</si>
  <si>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</si>
  <si>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</si>
  <si>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</si>
  <si>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</si>
  <si>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</si>
  <si>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</si>
  <si>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</si>
  <si>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</si>
  <si>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</si>
  <si>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</si>
  <si>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</si>
  <si>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</si>
  <si>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</si>
  <si>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</si>
  <si>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</si>
  <si>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</si>
  <si>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</si>
  <si>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</si>
  <si>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</si>
  <si>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</si>
  <si>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</si>
  <si>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</si>
  <si>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</si>
  <si>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</si>
  <si>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</si>
  <si>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</si>
  <si>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</si>
  <si>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</si>
  <si>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</si>
  <si>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</si>
  <si>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</si>
  <si>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</si>
  <si>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</si>
  <si>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</si>
  <si>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</si>
  <si>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</si>
  <si>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</si>
  <si>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</si>
  <si>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</si>
  <si>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</si>
  <si>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</si>
  <si>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</si>
  <si>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</si>
  <si>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</si>
  <si>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</si>
  <si>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</si>
  <si>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</si>
  <si>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</si>
  <si>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</si>
  <si>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</si>
  <si>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</si>
  <si>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</si>
  <si>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</si>
  <si>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</si>
  <si>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</si>
  <si>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</si>
  <si>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</si>
  <si>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</si>
  <si>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</si>
  <si>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</si>
  <si>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</si>
  <si>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</si>
  <si>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</si>
  <si>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</si>
  <si>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</si>
  <si>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</si>
  <si>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</si>
  <si>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</si>
  <si>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</si>
  <si>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</si>
  <si>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</si>
  <si>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</si>
  <si>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</si>
  <si>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</si>
  <si>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</si>
  <si>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</si>
  <si>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</si>
  <si>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</si>
  <si>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</si>
  <si>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</si>
  <si>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</si>
  <si>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</si>
  <si>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</si>
  <si>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</si>
  <si>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</si>
  <si>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</si>
  <si>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</si>
  <si>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</si>
  <si>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</si>
  <si>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</si>
  <si>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</si>
  <si>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</si>
  <si>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</si>
  <si>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</si>
  <si>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</si>
  <si>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</si>
  <si>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</si>
  <si>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</si>
  <si>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</si>
  <si>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</si>
  <si>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</si>
  <si>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</si>
  <si>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</si>
  <si>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</si>
  <si>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</si>
  <si>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</si>
  <si>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</si>
  <si>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</si>
  <si>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</si>
  <si>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</si>
  <si>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</si>
  <si>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</si>
  <si>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</si>
  <si>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</si>
  <si>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</si>
  <si>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</si>
  <si>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</si>
  <si>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</si>
  <si>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</si>
  <si>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</si>
  <si>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</si>
  <si>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</si>
  <si>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</si>
  <si>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</si>
  <si>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</si>
  <si>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</si>
  <si>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</si>
  <si>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</si>
  <si>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</si>
  <si>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</si>
  <si>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</si>
  <si>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</si>
  <si>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</si>
  <si>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</si>
  <si>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</si>
  <si>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</si>
  <si>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</si>
  <si>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</si>
  <si>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</si>
  <si>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</si>
  <si>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</si>
  <si>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</si>
  <si>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</si>
  <si>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</si>
  <si>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</si>
  <si>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</si>
  <si>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</si>
  <si>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</si>
  <si>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</si>
  <si>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</si>
  <si>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</si>
  <si>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</si>
  <si>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</si>
  <si>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</si>
  <si>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</si>
  <si>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</si>
  <si>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</si>
  <si>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</si>
  <si>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</si>
  <si>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</si>
  <si>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</si>
  <si>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</si>
  <si>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</si>
  <si>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</si>
  <si>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</si>
  <si>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</si>
  <si>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</si>
  <si>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</si>
  <si>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</si>
  <si>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</si>
  <si>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</si>
  <si>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</si>
  <si>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</si>
  <si>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</si>
  <si>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</si>
  <si>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</si>
  <si>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</si>
  <si>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</si>
  <si>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</si>
  <si>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</si>
  <si>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</si>
  <si>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</si>
  <si>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</si>
  <si>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</si>
  <si>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</si>
  <si>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</si>
  <si>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</si>
  <si>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</si>
  <si>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</si>
  <si>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</si>
  <si>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</si>
  <si>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</si>
  <si>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</si>
  <si>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</si>
  <si>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</si>
  <si>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</si>
  <si>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</si>
  <si>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</si>
  <si>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</si>
  <si>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</si>
  <si>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</si>
  <si>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</si>
  <si>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</si>
  <si>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</si>
  <si>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</si>
  <si>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</si>
  <si>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</si>
  <si>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</si>
  <si>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</si>
  <si>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</si>
  <si>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</si>
  <si>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</si>
  <si>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</si>
  <si>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</si>
  <si>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</si>
  <si>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</si>
  <si>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</si>
  <si>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</si>
  <si>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</si>
  <si>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</si>
  <si>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</si>
  <si>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</si>
  <si>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</si>
  <si>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</si>
  <si>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</si>
  <si>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</si>
  <si>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</si>
  <si>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</si>
  <si>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</si>
  <si>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</si>
  <si>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</si>
  <si>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</si>
  <si>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</si>
  <si>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</si>
  <si>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</si>
  <si>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</si>
  <si>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</si>
  <si>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</si>
  <si>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</si>
  <si>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</si>
  <si>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</si>
  <si>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</si>
  <si>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</si>
  <si>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</si>
  <si>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</si>
  <si>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</si>
  <si>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</si>
  <si>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</si>
  <si>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</si>
  <si>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</si>
  <si>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</si>
  <si>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</si>
  <si>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</si>
  <si>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</si>
  <si>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</si>
  <si>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</si>
  <si>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</si>
  <si>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</si>
  <si>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</si>
  <si>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</si>
  <si>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</si>
  <si>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</si>
  <si>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</si>
  <si>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</si>
  <si>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</si>
  <si>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</si>
  <si>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</si>
  <si>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</si>
  <si>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</si>
  <si>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</si>
  <si>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</si>
  <si>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</si>
  <si>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</si>
  <si>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</si>
  <si>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</si>
  <si>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</si>
  <si>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</si>
  <si>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</si>
  <si>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</si>
  <si>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</si>
  <si>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</si>
  <si>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</si>
  <si>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</si>
  <si>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</si>
  <si>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</si>
  <si>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</si>
  <si>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</si>
  <si>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</si>
  <si>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</si>
  <si>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</si>
  <si>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</si>
  <si>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</si>
  <si>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</si>
  <si>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</si>
  <si>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</si>
  <si>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</si>
  <si>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</si>
  <si>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</si>
  <si>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</si>
  <si>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</si>
  <si>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</si>
  <si>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</si>
  <si>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</si>
  <si>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</si>
  <si>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</si>
  <si>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</si>
  <si>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</si>
  <si>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</si>
  <si>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</si>
  <si>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</si>
  <si>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</si>
  <si>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</si>
  <si>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</si>
  <si>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</si>
  <si>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</si>
  <si>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</si>
  <si>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</si>
  <si>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</si>
  <si>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</si>
  <si>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</si>
  <si>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</si>
  <si>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</si>
  <si>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</si>
  <si>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</si>
  <si>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</si>
  <si>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</si>
  <si>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</si>
  <si>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</si>
  <si>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</si>
  <si>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</si>
  <si>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</si>
  <si>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</si>
  <si>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</si>
  <si>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</si>
  <si>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</si>
  <si>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</si>
  <si>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</si>
  <si>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</si>
  <si>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</si>
  <si>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</si>
  <si>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</si>
  <si>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</si>
  <si>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</si>
  <si>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</si>
  <si>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</si>
  <si>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</si>
  <si>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</si>
  <si>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</si>
  <si>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</si>
  <si>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</si>
  <si>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</si>
  <si>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</si>
  <si>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</si>
  <si>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</si>
  <si>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</si>
  <si>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</si>
  <si>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</si>
  <si>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</si>
  <si>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</si>
  <si>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</si>
  <si>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</si>
  <si>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</si>
  <si>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</si>
  <si>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</si>
  <si>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</si>
  <si>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</si>
  <si>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</si>
  <si>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</si>
  <si>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</si>
  <si>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</si>
  <si>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</si>
  <si>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</si>
  <si>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</si>
  <si>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</si>
  <si>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</si>
  <si>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</si>
  <si>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</si>
  <si>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</si>
  <si>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</si>
  <si>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</si>
  <si>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</si>
  <si>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</si>
  <si>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</si>
  <si>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</si>
  <si>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</si>
  <si>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</si>
  <si>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</si>
  <si>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</si>
  <si>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</si>
  <si>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</si>
  <si>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</si>
  <si>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</si>
  <si>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</si>
  <si>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</si>
  <si>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</si>
  <si>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</si>
  <si>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</si>
  <si>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</si>
  <si>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</si>
  <si>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</si>
  <si>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</si>
  <si>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</si>
  <si>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</si>
  <si>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</si>
  <si>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</si>
  <si>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</si>
  <si>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</si>
  <si>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</si>
  <si>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</si>
  <si>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</si>
  <si>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</si>
  <si>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</si>
  <si>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</si>
  <si>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</si>
  <si>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</si>
  <si>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</si>
  <si>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</si>
  <si>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</si>
  <si>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</si>
  <si>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</si>
  <si>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</si>
  <si>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</si>
  <si>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</si>
  <si>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</si>
  <si>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</si>
  <si>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</si>
  <si>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</si>
  <si>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</si>
  <si>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</si>
  <si>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</si>
  <si>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</si>
  <si>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</si>
  <si>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</si>
  <si>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</si>
  <si>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</si>
  <si>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</si>
  <si>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</si>
  <si>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</si>
  <si>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</si>
  <si>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</si>
  <si>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</si>
  <si>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</si>
  <si>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</si>
  <si>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</si>
  <si>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</si>
  <si>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</si>
  <si>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</si>
  <si>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</si>
  <si>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</si>
  <si>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</si>
  <si>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</si>
  <si>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</si>
  <si>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</si>
  <si>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</si>
  <si>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</si>
  <si>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</si>
  <si>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</si>
  <si>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</si>
  <si>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</si>
  <si>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</si>
  <si>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</si>
  <si>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</si>
  <si>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</si>
  <si>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</si>
  <si>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</si>
  <si>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</si>
  <si>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</si>
  <si>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</si>
  <si>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</si>
  <si>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</si>
  <si>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</si>
  <si>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</si>
  <si>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</si>
  <si>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</si>
  <si>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</si>
  <si>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</si>
  <si>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</si>
  <si>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</si>
  <si>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</si>
  <si>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</si>
  <si>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</si>
  <si>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</si>
  <si>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</si>
  <si>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</si>
  <si>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</si>
  <si>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</si>
  <si>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</si>
  <si>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</si>
  <si>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</si>
  <si>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</si>
  <si>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</si>
  <si>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</si>
  <si>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</si>
  <si>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</si>
  <si>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</si>
  <si>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</si>
  <si>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</si>
  <si>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</si>
  <si>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</si>
  <si>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</si>
  <si>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</si>
  <si>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</si>
  <si>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</si>
  <si>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</si>
  <si>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</si>
  <si>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</si>
  <si>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</si>
  <si>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</si>
  <si>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</si>
  <si>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</si>
  <si>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</si>
  <si>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</si>
  <si>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</si>
  <si>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</si>
  <si>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</si>
  <si>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</si>
  <si>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</si>
  <si>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</si>
  <si>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</si>
  <si>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</si>
  <si>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</si>
  <si>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</si>
  <si>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</si>
  <si>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</si>
  <si>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</si>
  <si>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</si>
  <si>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</si>
  <si>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</si>
  <si>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</si>
  <si>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</si>
  <si>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</si>
  <si>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</si>
  <si>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</si>
  <si>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</si>
  <si>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</si>
  <si>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</si>
  <si>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</si>
  <si>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</si>
  <si>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</si>
  <si>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</si>
  <si>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</si>
  <si>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</si>
  <si>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</si>
  <si>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</si>
  <si>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</si>
  <si>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</si>
  <si>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</si>
  <si>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</si>
  <si>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</si>
  <si>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</si>
  <si>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</si>
  <si>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</si>
  <si>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</si>
  <si>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</si>
  <si>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</si>
  <si>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</si>
  <si>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</si>
  <si>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</si>
  <si>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</si>
  <si>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</si>
  <si>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</si>
  <si>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</si>
  <si>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</si>
  <si>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</si>
  <si>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</si>
  <si>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</si>
  <si>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</si>
  <si>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</si>
  <si>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</si>
  <si>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</si>
  <si>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</si>
  <si>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</si>
  <si>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</si>
  <si>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</si>
  <si>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</si>
  <si>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</si>
  <si>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</si>
  <si>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</si>
  <si>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</si>
  <si>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</si>
  <si>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</si>
  <si>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</si>
  <si>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</si>
  <si>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</si>
  <si>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</si>
  <si>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</si>
  <si>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</si>
  <si>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</si>
  <si>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</si>
  <si>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</si>
  <si>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</si>
  <si>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</si>
  <si>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</si>
  <si>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</si>
  <si>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</si>
  <si>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</si>
  <si>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</si>
  <si>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</si>
  <si>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</si>
  <si>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</si>
  <si>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</si>
  <si>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</si>
  <si>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</si>
  <si>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</si>
  <si>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</si>
  <si>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</si>
  <si>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</si>
  <si>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</si>
  <si>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</si>
  <si>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</si>
  <si>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</si>
  <si>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</si>
  <si>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</si>
  <si>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</si>
  <si>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</si>
  <si>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</si>
  <si>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</si>
  <si>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</si>
  <si>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</si>
  <si>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</si>
  <si>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</si>
  <si>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</si>
  <si>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</si>
  <si>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</si>
  <si>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</si>
  <si>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</si>
  <si>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</si>
  <si>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</si>
  <si>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</si>
  <si>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</si>
  <si>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</si>
  <si>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</si>
  <si>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</si>
  <si>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</si>
  <si>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</si>
  <si>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</si>
  <si>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</si>
  <si>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</si>
  <si>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</si>
  <si>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</si>
  <si>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</si>
  <si>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</si>
  <si>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</si>
  <si>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</si>
  <si>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</si>
  <si>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</si>
  <si>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</si>
  <si>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</si>
  <si>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</si>
  <si>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</si>
  <si>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</si>
  <si>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</si>
  <si>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</si>
  <si>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</si>
  <si>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</si>
  <si>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</si>
  <si>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</si>
  <si>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</si>
  <si>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</si>
  <si>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</si>
  <si>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</si>
  <si>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</si>
  <si>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</si>
  <si>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</si>
  <si>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</si>
  <si>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</si>
  <si>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</si>
  <si>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</si>
  <si>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</si>
  <si>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</si>
  <si>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</si>
  <si>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</si>
  <si>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</si>
  <si>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</si>
  <si>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</si>
  <si>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</si>
  <si>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</si>
  <si>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</si>
  <si>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</si>
  <si>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</si>
  <si>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</si>
  <si>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</si>
  <si>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</si>
  <si>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</si>
  <si>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</si>
  <si>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</si>
  <si>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</si>
  <si>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</si>
  <si>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</si>
  <si>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</si>
  <si>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</si>
  <si>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</si>
  <si>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</si>
  <si>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</si>
  <si>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</si>
  <si>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</si>
  <si>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</si>
  <si>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</si>
  <si>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</si>
  <si>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</si>
  <si>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</si>
  <si>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</si>
  <si>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</si>
  <si>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</si>
  <si>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</si>
  <si>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</si>
  <si>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</si>
  <si>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</si>
  <si>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</si>
  <si>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</si>
  <si>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</si>
  <si>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</si>
  <si>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</si>
  <si>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</si>
  <si>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</si>
  <si>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</si>
  <si>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</si>
  <si>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</si>
  <si>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</si>
  <si>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</si>
  <si>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</si>
  <si>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</si>
  <si>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</si>
  <si>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</si>
  <si>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</si>
  <si>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</si>
  <si>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</si>
  <si>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</si>
  <si>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</si>
  <si>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</si>
  <si>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</si>
  <si>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</si>
  <si>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</si>
  <si>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</si>
  <si>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</si>
  <si>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</si>
  <si>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</si>
  <si>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</si>
  <si>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</si>
  <si>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</si>
  <si>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</si>
  <si>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</si>
  <si>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</si>
  <si>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</si>
  <si>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</si>
  <si>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</si>
  <si>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</si>
  <si>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</si>
  <si>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</si>
  <si>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</si>
  <si>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</si>
  <si>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</si>
  <si>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</si>
  <si>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</si>
  <si>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</si>
  <si>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</si>
  <si>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</si>
  <si>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</si>
  <si>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</si>
  <si>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</si>
  <si>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</si>
  <si>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</si>
  <si>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</si>
  <si>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</si>
  <si>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</si>
  <si>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</si>
  <si>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</si>
  <si>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</si>
  <si>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</si>
  <si>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</si>
  <si>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</si>
  <si>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</si>
  <si>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</si>
  <si>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</si>
  <si>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</si>
  <si>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</si>
  <si>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</si>
  <si>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</si>
  <si>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</si>
  <si>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</si>
  <si>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</si>
  <si>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</si>
  <si>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</si>
  <si>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</si>
  <si>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</si>
  <si>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</si>
  <si>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</si>
  <si>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</si>
  <si>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</si>
  <si>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</si>
  <si>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</si>
  <si>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</si>
  <si>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</si>
  <si>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</si>
  <si>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</si>
  <si>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</si>
  <si>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</si>
  <si>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</si>
  <si>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</si>
  <si>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</si>
  <si>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</si>
  <si>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</si>
  <si>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</si>
  <si>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</si>
  <si>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</si>
  <si>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</si>
  <si>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</si>
  <si>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</si>
  <si>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</si>
  <si>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</si>
  <si>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</si>
  <si>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</si>
  <si>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</si>
  <si>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</si>
  <si>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</si>
  <si>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</si>
  <si>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</si>
  <si>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</si>
  <si>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</si>
  <si>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</si>
  <si>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</si>
  <si>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</si>
  <si>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</si>
  <si>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</si>
  <si>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</si>
  <si>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</si>
  <si>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</si>
  <si>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</si>
  <si>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</si>
  <si>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</si>
  <si>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</si>
  <si>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</si>
  <si>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</si>
  <si>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</si>
  <si>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</si>
  <si>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</si>
  <si>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</si>
  <si>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</si>
  <si>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</si>
  <si>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</si>
  <si>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</si>
  <si>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</si>
  <si>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</si>
  <si>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</si>
  <si>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</si>
  <si>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</si>
  <si>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</si>
  <si>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</si>
  <si>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</si>
  <si>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</si>
  <si>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</si>
  <si>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</si>
  <si>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</si>
  <si>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</si>
  <si>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</si>
  <si>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</si>
  <si>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</si>
  <si>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</si>
  <si>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</si>
  <si>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</si>
  <si>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</si>
  <si>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</si>
  <si>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</si>
  <si>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</si>
  <si>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</si>
  <si>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</si>
  <si>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</si>
  <si>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</si>
  <si>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</si>
  <si>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</si>
  <si>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</si>
  <si>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</si>
  <si>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</si>
  <si>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</si>
  <si>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</si>
  <si>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</si>
  <si>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</si>
  <si>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</si>
  <si>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</si>
  <si>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</si>
  <si>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</si>
  <si>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</si>
  <si>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</si>
  <si>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</si>
  <si>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</si>
  <si>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</si>
  <si>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</si>
  <si>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</si>
  <si>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</si>
  <si>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</si>
  <si>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</si>
  <si>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</si>
  <si>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</si>
  <si>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</si>
  <si>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</si>
  <si>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</si>
  <si>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</si>
  <si>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</si>
  <si>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</si>
  <si>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</si>
  <si>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</si>
  <si>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</si>
  <si>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</si>
  <si>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</si>
  <si>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</si>
  <si>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</si>
  <si>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</si>
  <si>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</si>
  <si>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</si>
  <si>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</si>
  <si>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</si>
  <si>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</si>
  <si>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</si>
  <si>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</si>
  <si>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</si>
  <si>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</si>
  <si>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</si>
  <si>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</si>
  <si>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</si>
  <si>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</si>
  <si>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</si>
  <si>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</si>
  <si>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</si>
  <si>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</si>
  <si>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</si>
  <si>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</si>
  <si>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</si>
  <si>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</si>
  <si>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</si>
  <si>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</si>
  <si>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</si>
  <si>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</si>
  <si>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</si>
  <si>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</si>
  <si>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</si>
  <si>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</si>
  <si>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</si>
  <si>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</si>
  <si>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</si>
  <si>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</si>
  <si>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</si>
  <si>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</si>
  <si>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</si>
  <si>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</si>
  <si>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</si>
  <si>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</si>
  <si>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</si>
  <si>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</si>
  <si>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</si>
  <si>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</si>
  <si>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</si>
  <si>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</si>
  <si>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</si>
  <si>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</si>
  <si>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</si>
  <si>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</si>
  <si>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</si>
  <si>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</si>
  <si>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</si>
  <si>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</si>
  <si>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</si>
  <si>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</si>
  <si>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</si>
  <si>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</si>
  <si>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</si>
  <si>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</si>
  <si>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</si>
  <si>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</si>
  <si>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</si>
  <si>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</si>
  <si>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</si>
  <si>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</si>
  <si>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</si>
  <si>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</si>
  <si>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</si>
  <si>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</si>
  <si>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</si>
  <si>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</si>
  <si>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</si>
  <si>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</si>
  <si>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</si>
  <si>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</si>
  <si>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</si>
  <si>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</si>
  <si>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</si>
  <si>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</si>
  <si>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</si>
  <si>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</si>
  <si>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</si>
  <si>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</si>
  <si>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</si>
  <si>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</si>
  <si>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</si>
  <si>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</si>
  <si>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</si>
  <si>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</si>
  <si>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</si>
  <si>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</si>
  <si>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</si>
  <si>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</si>
  <si>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</si>
  <si>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</si>
  <si>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</si>
  <si>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</si>
  <si>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</si>
  <si>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</si>
  <si>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</si>
  <si>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</si>
  <si>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</si>
  <si>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</si>
  <si>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</si>
  <si>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</si>
  <si>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</si>
  <si>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</si>
  <si>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</si>
  <si>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</si>
  <si>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</si>
  <si>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</si>
  <si>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</si>
  <si>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</si>
  <si>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</si>
  <si>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</si>
  <si>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</si>
  <si>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</si>
  <si>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</si>
  <si>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</si>
  <si>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</si>
  <si>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</si>
  <si>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</si>
  <si>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</si>
  <si>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</si>
  <si>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</si>
  <si>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</si>
  <si>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</si>
  <si>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</si>
  <si>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</si>
  <si>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</si>
  <si>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</si>
  <si>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</si>
  <si>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</si>
  <si>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</si>
  <si>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</si>
  <si>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</si>
  <si>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</si>
  <si>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</si>
  <si>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</si>
  <si>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</si>
  <si>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</si>
  <si>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</si>
  <si>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</si>
  <si>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</si>
  <si>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</si>
  <si>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</si>
  <si>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</si>
  <si>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</si>
  <si>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</si>
  <si>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</si>
  <si>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</si>
  <si>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</si>
  <si>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</si>
  <si>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</si>
  <si>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</si>
  <si>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</si>
  <si>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</si>
  <si>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</si>
  <si>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</si>
  <si>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</si>
  <si>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</si>
  <si>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</si>
  <si>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</si>
  <si>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</si>
  <si>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</si>
  <si>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</si>
  <si>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</si>
  <si>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</si>
  <si>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</si>
  <si>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</si>
  <si>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</si>
  <si>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</si>
  <si>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</si>
  <si>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</si>
  <si>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</si>
  <si>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</si>
  <si>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</si>
  <si>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</si>
  <si>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</si>
  <si>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</si>
  <si>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</si>
  <si>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</si>
  <si>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</si>
  <si>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</si>
  <si>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</si>
  <si>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</si>
  <si>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</si>
  <si>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</si>
  <si>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</si>
  <si>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</si>
  <si>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</si>
  <si>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</si>
  <si>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</si>
  <si>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</si>
  <si>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</si>
  <si>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</si>
  <si>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</si>
  <si>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</si>
  <si>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</si>
  <si>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</si>
  <si>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</si>
  <si>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</si>
  <si>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</si>
  <si>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</si>
  <si>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</si>
  <si>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</si>
  <si>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</si>
  <si>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</si>
  <si>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</si>
  <si>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</si>
  <si>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</si>
  <si>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</si>
  <si>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</si>
  <si>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</si>
  <si>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</si>
  <si>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</si>
  <si>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</si>
  <si>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</si>
  <si>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</si>
  <si>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</si>
  <si>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</si>
  <si>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</si>
  <si>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</si>
  <si>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</si>
  <si>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</si>
  <si>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</si>
  <si>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</si>
  <si>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</si>
  <si>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</si>
  <si>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</si>
  <si>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</si>
  <si>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</si>
  <si>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</si>
  <si>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</si>
  <si>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</si>
  <si>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</si>
  <si>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</si>
  <si>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</si>
  <si>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</si>
  <si>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</si>
  <si>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</si>
  <si>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</si>
  <si>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</si>
  <si>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</si>
  <si>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</si>
  <si>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</si>
  <si>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</si>
  <si>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</si>
  <si>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</si>
  <si>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</si>
  <si>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</si>
  <si>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</si>
  <si>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</si>
  <si>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</si>
  <si>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</si>
  <si>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</si>
  <si>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</si>
  <si>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</si>
  <si>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</si>
  <si>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</si>
  <si>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</si>
  <si>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</si>
  <si>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</si>
  <si>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</si>
  <si>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</si>
  <si>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</si>
  <si>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</si>
  <si>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</si>
  <si>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</si>
  <si>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</si>
  <si>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</si>
  <si>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</si>
  <si>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</si>
  <si>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</si>
  <si>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</si>
  <si>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</si>
  <si>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</si>
  <si>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</si>
  <si>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</si>
  <si>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</si>
  <si>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</si>
  <si>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</si>
  <si>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</si>
  <si>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</si>
  <si>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</si>
  <si>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</si>
  <si>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</si>
  <si>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</si>
  <si>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</si>
  <si>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</si>
  <si>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</si>
  <si>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</si>
  <si>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</si>
  <si>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</si>
  <si>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</si>
  <si>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</si>
  <si>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</si>
  <si>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</si>
  <si>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</si>
  <si>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</si>
  <si>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</si>
  <si>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</si>
  <si>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</si>
  <si>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</si>
  <si>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</si>
  <si>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</si>
  <si>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</si>
  <si>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</si>
  <si>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</si>
  <si>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</si>
  <si>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</si>
  <si>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</si>
  <si>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</si>
  <si>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</si>
  <si>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</si>
  <si>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</si>
  <si>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</si>
  <si>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</si>
  <si>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</si>
  <si>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</si>
  <si>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</si>
  <si>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</si>
  <si>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</si>
  <si>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</si>
  <si>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</si>
  <si>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</si>
  <si>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</si>
  <si>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</si>
  <si>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</si>
  <si>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</si>
  <si>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</si>
  <si>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</si>
  <si>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</si>
  <si>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</si>
  <si>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</si>
  <si>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</si>
  <si>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</si>
  <si>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</si>
  <si>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</si>
  <si>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</si>
  <si>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</si>
  <si>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</si>
  <si>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</si>
  <si>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</si>
  <si>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</si>
  <si>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</si>
  <si>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</si>
  <si>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</si>
  <si>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</si>
  <si>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</si>
  <si>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</si>
  <si>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</si>
  <si>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</si>
  <si>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</si>
  <si>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</si>
  <si>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</si>
  <si>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</si>
  <si>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</si>
  <si>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</si>
  <si>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</si>
  <si>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</si>
  <si>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</si>
  <si>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</si>
  <si>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</si>
  <si>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</si>
  <si>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</si>
  <si>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</si>
  <si>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</si>
  <si>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</si>
  <si>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</si>
  <si>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</si>
  <si>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</si>
  <si>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</si>
  <si>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</si>
  <si>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</si>
  <si>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</si>
  <si>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</si>
  <si>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</si>
  <si>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</si>
  <si>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</si>
  <si>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</si>
  <si>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</si>
  <si>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</si>
  <si>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</si>
  <si>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</si>
  <si>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</si>
  <si>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</si>
  <si>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</si>
  <si>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</si>
  <si>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</si>
  <si>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</si>
  <si>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</si>
  <si>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</si>
  <si>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</si>
  <si>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</si>
  <si>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</si>
  <si>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</si>
  <si>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</si>
  <si>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</si>
  <si>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</si>
  <si>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</si>
  <si>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</si>
  <si>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</si>
  <si>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</si>
  <si>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</si>
  <si>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</si>
  <si>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</si>
  <si>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</si>
  <si>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</si>
  <si>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</si>
  <si>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</si>
  <si>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</si>
  <si>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</si>
  <si>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</si>
  <si>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</si>
  <si>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</si>
  <si>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</si>
  <si>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</si>
  <si>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</si>
  <si>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</si>
  <si>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</si>
  <si>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</si>
  <si>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</si>
  <si>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</si>
  <si>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</si>
  <si>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</si>
  <si>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</si>
  <si>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</si>
  <si>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</si>
  <si>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</si>
  <si>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</si>
  <si>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</si>
  <si>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</si>
  <si>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</si>
  <si>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</si>
  <si>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</si>
  <si>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</si>
  <si>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</si>
  <si>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</si>
  <si>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</si>
  <si>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</si>
  <si>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</si>
  <si>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</si>
  <si>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</si>
  <si>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</si>
  <si>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</si>
  <si>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</si>
  <si>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</si>
  <si>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</si>
  <si>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</si>
  <si>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</si>
  <si>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</si>
  <si>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</si>
  <si>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</si>
  <si>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</si>
  <si>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</si>
  <si>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</si>
  <si>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</si>
  <si>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</si>
  <si>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</si>
  <si>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</si>
  <si>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</si>
  <si>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</si>
  <si>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</si>
  <si>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</si>
  <si>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</si>
  <si>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</si>
  <si>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</si>
  <si>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</si>
  <si>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</si>
  <si>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</si>
  <si>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</si>
  <si>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</si>
  <si>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</si>
  <si>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</si>
  <si>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</si>
  <si>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</si>
  <si>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</si>
  <si>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</si>
  <si>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</si>
  <si>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</si>
  <si>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</si>
  <si>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</si>
  <si>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</si>
  <si>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</si>
  <si>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</si>
  <si>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</si>
  <si>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</si>
  <si>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</si>
  <si>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</si>
  <si>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</si>
  <si>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</si>
  <si>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</si>
  <si>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</si>
  <si>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</si>
  <si>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</si>
  <si>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</si>
  <si>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</si>
  <si>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</si>
  <si>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</si>
  <si>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</si>
  <si>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</si>
  <si>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</si>
  <si>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</si>
  <si>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</si>
  <si>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</si>
  <si>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</si>
  <si>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</si>
  <si>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</si>
  <si>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</si>
  <si>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</si>
  <si>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</si>
  <si>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</si>
  <si>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</si>
  <si>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</si>
  <si>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</si>
  <si>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</si>
  <si>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</si>
  <si>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</si>
  <si>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</si>
  <si>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</si>
  <si>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</si>
  <si>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</si>
  <si>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</si>
  <si>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</si>
  <si>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</si>
  <si>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</si>
  <si>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</si>
  <si>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</si>
  <si>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</si>
  <si>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</si>
  <si>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</si>
  <si>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</si>
  <si>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</si>
  <si>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</si>
  <si>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</si>
  <si>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</si>
  <si>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</si>
  <si>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</si>
  <si>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</si>
  <si>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</si>
  <si>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</si>
  <si>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</si>
  <si>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</si>
  <si>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</si>
  <si>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</si>
  <si>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</si>
  <si>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</si>
  <si>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</si>
  <si>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</si>
  <si>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</si>
  <si>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</si>
  <si>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</si>
  <si>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</si>
  <si>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</si>
  <si>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</si>
  <si>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</si>
  <si>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</si>
  <si>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</si>
  <si>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</si>
  <si>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</si>
  <si>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</si>
  <si>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</si>
  <si>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</si>
  <si>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</si>
  <si>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</si>
  <si>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</si>
  <si>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</si>
  <si>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</si>
  <si>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</si>
  <si>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</si>
  <si>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</si>
  <si>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</si>
  <si>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</si>
  <si>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</si>
  <si>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</si>
  <si>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</si>
  <si>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</si>
  <si>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</si>
  <si>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</si>
  <si>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</si>
  <si>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</si>
  <si>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</si>
  <si>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</si>
  <si>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</si>
  <si>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</si>
  <si>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</si>
  <si>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</si>
  <si>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</si>
  <si>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</si>
  <si>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</si>
  <si>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</si>
  <si>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</si>
  <si>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</si>
  <si>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</si>
  <si>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</si>
  <si>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</si>
  <si>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</si>
  <si>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</si>
  <si>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</si>
  <si>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</si>
  <si>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</si>
  <si>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</si>
  <si>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</si>
  <si>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</si>
  <si>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</si>
  <si>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</si>
  <si>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</si>
  <si>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</si>
  <si>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</si>
  <si>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</si>
  <si>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</si>
  <si>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</si>
  <si>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</si>
  <si>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</si>
  <si>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</si>
  <si>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</si>
  <si>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</si>
  <si>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</si>
  <si>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</si>
  <si>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</si>
  <si>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</si>
  <si>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</si>
  <si>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</si>
  <si>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</si>
  <si>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</si>
  <si>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</si>
  <si>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</si>
  <si>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</si>
  <si>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</si>
  <si>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</si>
  <si>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</si>
  <si>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</si>
  <si>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</si>
  <si>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</si>
  <si>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</si>
  <si>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</si>
  <si>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</si>
  <si>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</si>
  <si>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</si>
  <si>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</si>
  <si>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</si>
  <si>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</si>
  <si>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</si>
  <si>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</si>
  <si>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</si>
  <si>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</si>
  <si>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</si>
  <si>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</si>
  <si>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</si>
  <si>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</si>
  <si>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</si>
  <si>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</si>
  <si>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</si>
  <si>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</si>
  <si>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</si>
  <si>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</si>
  <si>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</si>
  <si>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</si>
  <si>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</si>
  <si>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</si>
  <si>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</si>
  <si>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</si>
  <si>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</si>
  <si>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</si>
  <si>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</si>
  <si>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</si>
  <si>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</si>
  <si>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</si>
  <si>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</si>
  <si>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</si>
  <si>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</si>
  <si>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</si>
  <si>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</si>
  <si>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</si>
  <si>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</si>
  <si>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</si>
  <si>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</si>
  <si>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</si>
  <si>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</si>
  <si>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</si>
  <si>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</si>
  <si>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</si>
  <si>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</si>
  <si>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</si>
  <si>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</si>
  <si>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</si>
  <si>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</si>
  <si>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</si>
  <si>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</si>
  <si>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</si>
  <si>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</si>
  <si>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</si>
  <si>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</si>
  <si>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</si>
  <si>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</si>
  <si>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</si>
  <si>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</si>
  <si>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</si>
  <si>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</si>
  <si>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</si>
  <si>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</si>
  <si>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</si>
  <si>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</si>
  <si>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</si>
  <si>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</si>
  <si>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</si>
  <si>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</si>
  <si>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</si>
  <si>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</si>
  <si>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</si>
  <si>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</si>
  <si>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</si>
  <si>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</si>
  <si>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</si>
  <si>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</si>
  <si>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</si>
  <si>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</si>
  <si>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</si>
  <si>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</si>
  <si>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</si>
  <si>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</si>
  <si>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</si>
  <si>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</si>
  <si>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</si>
  <si>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</si>
  <si>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</si>
  <si>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</si>
  <si>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</si>
  <si>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</si>
  <si>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</si>
  <si>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</si>
  <si>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</si>
  <si>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</si>
  <si>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</si>
  <si>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</si>
  <si>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</si>
  <si>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</si>
  <si>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</si>
  <si>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</si>
  <si>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</si>
  <si>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</si>
  <si>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</si>
  <si>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</si>
  <si>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</si>
  <si>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</si>
  <si>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</si>
  <si>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</si>
  <si>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</si>
  <si>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</si>
  <si>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</si>
  <si>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</si>
  <si>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</si>
  <si>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</si>
  <si>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</si>
  <si>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</si>
  <si>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</si>
  <si>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</si>
  <si>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</si>
  <si>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</si>
  <si>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</si>
  <si>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</si>
  <si>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</si>
  <si>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</si>
  <si>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</si>
  <si>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</si>
  <si>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</si>
  <si>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</si>
  <si>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</si>
  <si>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</si>
  <si>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</si>
  <si>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</si>
  <si>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</si>
  <si>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</si>
  <si>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</si>
  <si>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</si>
  <si>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</si>
  <si>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</si>
  <si>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</si>
  <si>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</si>
  <si>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</si>
  <si>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</si>
  <si>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</si>
  <si>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</si>
  <si>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</si>
  <si>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</si>
  <si>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</si>
  <si>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</si>
  <si>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</si>
  <si>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</si>
  <si>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</si>
  <si>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</si>
  <si>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</si>
  <si>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</si>
  <si>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</si>
  <si>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</si>
  <si>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</si>
  <si>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</si>
  <si>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</si>
  <si>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</si>
  <si>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</si>
  <si>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</si>
  <si>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</si>
  <si>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</si>
  <si>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</si>
  <si>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</si>
  <si>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</si>
  <si>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</si>
  <si>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</si>
  <si>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</si>
  <si>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</si>
  <si>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</si>
  <si>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</si>
  <si>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</si>
  <si>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</si>
  <si>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</si>
  <si>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</si>
  <si>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</si>
  <si>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</si>
  <si>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</si>
  <si>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</si>
  <si>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</si>
  <si>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</si>
  <si>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</si>
  <si>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</si>
  <si>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</si>
  <si>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</si>
  <si>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</si>
  <si>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</si>
  <si>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</si>
  <si>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</si>
  <si>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</si>
  <si>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</si>
  <si>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</si>
  <si>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</si>
  <si>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</si>
  <si>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</si>
  <si>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</si>
  <si>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</si>
  <si>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</si>
  <si>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</si>
  <si>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</si>
  <si>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</si>
  <si>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</si>
  <si>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</si>
  <si>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</si>
  <si>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</si>
  <si>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</si>
  <si>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</si>
  <si>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</si>
  <si>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</si>
  <si>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</si>
  <si>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</si>
  <si>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</si>
  <si>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</si>
  <si>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</si>
  <si>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</si>
  <si>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</si>
  <si>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</si>
  <si>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</si>
  <si>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</si>
  <si>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</si>
  <si>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</si>
  <si>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</si>
  <si>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</si>
  <si>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</si>
  <si>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</si>
  <si>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</si>
  <si>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</si>
  <si>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</si>
  <si>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</si>
  <si>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</si>
  <si>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</si>
  <si>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</si>
  <si>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</si>
  <si>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</si>
  <si>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</si>
  <si>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</si>
  <si>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</si>
  <si>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</si>
  <si>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</si>
  <si>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</si>
  <si>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</si>
  <si>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</si>
  <si>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</si>
  <si>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</si>
  <si>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</si>
  <si>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</si>
  <si>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</si>
  <si>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</si>
  <si>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</si>
  <si>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</si>
  <si>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</si>
  <si>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</si>
  <si>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</si>
  <si>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</si>
  <si>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</si>
  <si>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</si>
  <si>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</si>
  <si>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</si>
  <si>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</si>
  <si>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</si>
  <si>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</si>
  <si>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</si>
  <si>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</si>
  <si>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</si>
  <si>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</si>
  <si>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</si>
  <si>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</si>
  <si>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</si>
  <si>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</si>
  <si>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</si>
  <si>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</si>
  <si>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</si>
  <si>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</si>
  <si>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</si>
  <si>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</si>
  <si>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</si>
  <si>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</si>
  <si>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</si>
  <si>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</si>
  <si>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</si>
  <si>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</si>
  <si>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</si>
  <si>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</si>
  <si>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</si>
  <si>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</si>
  <si>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</si>
  <si>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</si>
  <si>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</si>
  <si>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</si>
  <si>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</si>
  <si>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</si>
  <si>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</si>
  <si>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</si>
  <si>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</si>
  <si>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</si>
  <si>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</si>
  <si>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</si>
  <si>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</si>
  <si>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</si>
  <si>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</si>
  <si>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</si>
  <si>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</si>
  <si>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</si>
  <si>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</si>
  <si>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</si>
  <si>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</si>
  <si>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</si>
  <si>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</si>
  <si>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</si>
  <si>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</si>
  <si>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</si>
  <si>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</si>
  <si>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</si>
  <si>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</si>
  <si>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</si>
  <si>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</si>
  <si>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</si>
  <si>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</si>
  <si>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</si>
  <si>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</si>
  <si>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</si>
  <si>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</si>
  <si>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</si>
  <si>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</si>
  <si>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</si>
  <si>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</si>
  <si>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</si>
  <si>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</si>
  <si>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</si>
  <si>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</si>
  <si>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</si>
  <si>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</si>
  <si>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</si>
  <si>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</si>
  <si>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</si>
  <si>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</si>
  <si>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</si>
  <si>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</si>
  <si>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</si>
  <si>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</si>
  <si>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</si>
  <si>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</si>
  <si>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</si>
  <si>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</si>
  <si>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</si>
  <si>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</si>
  <si>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</si>
  <si>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</si>
  <si>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</si>
  <si>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</si>
  <si>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</si>
  <si>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</si>
  <si>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</si>
  <si>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</si>
  <si>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</si>
  <si>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</si>
  <si>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</si>
  <si>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</si>
  <si>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</si>
  <si>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</si>
  <si>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</si>
  <si>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</si>
  <si>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</si>
  <si>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</si>
  <si>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</si>
  <si>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</si>
  <si>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</si>
  <si>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</si>
  <si>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</si>
  <si>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</si>
  <si>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</si>
  <si>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</si>
  <si>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</si>
  <si>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</si>
  <si>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</si>
  <si>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</si>
  <si>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</si>
  <si>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</si>
  <si>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</si>
  <si>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</si>
  <si>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</si>
  <si>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</si>
  <si>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</si>
  <si>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</si>
  <si>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</si>
  <si>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</si>
  <si>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</si>
  <si>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</si>
  <si>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</si>
  <si>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</si>
  <si>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</si>
  <si>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</si>
  <si>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</si>
  <si>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</si>
  <si>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</si>
  <si>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</si>
  <si>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</si>
  <si>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</si>
  <si>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</si>
  <si>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</si>
  <si>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</si>
  <si>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</si>
  <si>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</si>
  <si>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</si>
  <si>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</si>
  <si>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</si>
  <si>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</si>
  <si>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</si>
  <si>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</si>
  <si>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</si>
  <si>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</si>
  <si>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</si>
  <si>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</si>
  <si>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</si>
  <si>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</si>
  <si>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</si>
  <si>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</si>
  <si>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</si>
  <si>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</si>
  <si>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</si>
  <si>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</si>
  <si>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</si>
  <si>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</si>
  <si>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</si>
  <si>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</si>
  <si>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</si>
  <si>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</si>
  <si>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</si>
  <si>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</si>
  <si>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</si>
  <si>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</si>
  <si>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</si>
  <si>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</si>
  <si>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</si>
  <si>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</si>
  <si>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</si>
  <si>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</si>
  <si>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</si>
  <si>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</si>
  <si>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</si>
  <si>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</si>
  <si>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</si>
  <si>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</si>
  <si>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</si>
  <si>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</si>
  <si>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</si>
  <si>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</si>
  <si>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</si>
  <si>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</si>
  <si>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</si>
  <si>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</si>
  <si>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</si>
  <si>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</si>
  <si>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</si>
  <si>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</si>
  <si>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</si>
  <si>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</si>
  <si>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</si>
  <si>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</si>
  <si>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</si>
  <si>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</si>
  <si>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</si>
  <si>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</si>
  <si>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</si>
  <si>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</si>
  <si>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</si>
  <si>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</si>
  <si>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</si>
  <si>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</si>
  <si>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</si>
  <si>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</si>
  <si>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</si>
  <si>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</si>
  <si>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</si>
  <si>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</si>
  <si>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</si>
  <si>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</si>
  <si>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</si>
  <si>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</si>
  <si>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</si>
  <si>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</si>
  <si>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</si>
  <si>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</si>
  <si>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</si>
  <si>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</si>
  <si>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</si>
  <si>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</si>
  <si>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</si>
  <si>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</si>
  <si>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</si>
  <si>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</si>
  <si>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</si>
  <si>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</si>
  <si>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</si>
  <si>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</si>
  <si>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</si>
  <si>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</si>
  <si>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</si>
  <si>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</si>
  <si>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</si>
  <si>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</si>
  <si>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</si>
  <si>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</si>
  <si>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</si>
  <si>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</si>
  <si>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</si>
  <si>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</si>
  <si>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</si>
  <si>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</si>
  <si>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</si>
  <si>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</si>
  <si>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</si>
  <si>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</si>
  <si>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</si>
  <si>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</si>
  <si>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</si>
  <si>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</si>
  <si>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</si>
  <si>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</si>
  <si>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</si>
  <si>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</si>
  <si>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</si>
  <si>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</si>
  <si>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</si>
  <si>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</si>
  <si>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</si>
  <si>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</si>
  <si>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</si>
  <si>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</si>
  <si>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</si>
  <si>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</si>
  <si>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</si>
  <si>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</si>
  <si>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</si>
  <si>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</si>
  <si>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</si>
  <si>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</si>
  <si>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</si>
  <si>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</si>
  <si>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</si>
  <si>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</si>
  <si>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</si>
  <si>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</si>
  <si>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</si>
  <si>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</si>
  <si>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</si>
  <si>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</si>
  <si>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</si>
  <si>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</si>
  <si>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</si>
  <si>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</si>
  <si>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</si>
  <si>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</si>
  <si>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</si>
  <si>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</si>
  <si>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</si>
  <si>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</si>
  <si>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</si>
  <si>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</si>
  <si>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</si>
  <si>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</si>
  <si>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</si>
  <si>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</si>
  <si>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</si>
  <si>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</si>
  <si>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</si>
  <si>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</si>
  <si>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</si>
  <si>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</si>
  <si>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</si>
  <si>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</si>
  <si>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</si>
  <si>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</si>
  <si>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</si>
  <si>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</si>
  <si>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</si>
  <si>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</si>
  <si>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</si>
  <si>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</si>
  <si>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</si>
  <si>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</si>
  <si>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</si>
  <si>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</si>
  <si>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</si>
  <si>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</si>
  <si>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</si>
  <si>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</si>
  <si>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</si>
  <si>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</si>
  <si>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</si>
  <si>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</si>
  <si>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</si>
  <si>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</si>
  <si>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</si>
  <si>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</si>
  <si>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</si>
  <si>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</si>
  <si>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</si>
  <si>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</si>
  <si>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</si>
  <si>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</si>
  <si>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</si>
  <si>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</si>
  <si>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</si>
  <si>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</si>
  <si>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</si>
  <si>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</si>
  <si>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</si>
  <si>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</si>
  <si>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</si>
  <si>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</si>
  <si>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</si>
  <si>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</si>
  <si>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</si>
  <si>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</si>
  <si>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</si>
  <si>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</si>
  <si>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</si>
  <si>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</si>
  <si>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</si>
  <si>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</si>
  <si>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</si>
  <si>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</si>
  <si>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</si>
  <si>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</si>
  <si>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</si>
  <si>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</si>
  <si>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</si>
  <si>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</si>
  <si>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</si>
  <si>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</si>
  <si>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</si>
  <si>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</si>
  <si>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</si>
  <si>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</si>
  <si>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</si>
  <si>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</si>
  <si>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</si>
  <si>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</si>
  <si>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</si>
  <si>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</si>
  <si>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</si>
  <si>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</si>
  <si>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</si>
  <si>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</si>
  <si>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</si>
  <si>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</si>
  <si>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</si>
  <si>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</si>
  <si>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</si>
  <si>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</si>
  <si>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</si>
  <si>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</si>
  <si>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</si>
  <si>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</si>
  <si>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</si>
  <si>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</si>
  <si>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</si>
  <si>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</si>
  <si>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</si>
  <si>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</si>
  <si>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</si>
  <si>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</si>
  <si>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</si>
  <si>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</si>
  <si>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</si>
  <si>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</si>
  <si>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</si>
  <si>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</si>
  <si>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</si>
  <si>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</si>
  <si>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</si>
  <si>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</si>
  <si>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</si>
  <si>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</si>
  <si>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</si>
  <si>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</si>
  <si>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</si>
  <si>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</si>
  <si>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</si>
  <si>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</si>
  <si>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</si>
  <si>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</si>
  <si>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</si>
  <si>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</si>
  <si>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</si>
  <si>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</si>
  <si>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</si>
  <si>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</si>
  <si>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</si>
  <si>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</si>
  <si>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</si>
  <si>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</si>
  <si>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</si>
  <si>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</si>
  <si>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</si>
  <si>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</si>
  <si>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</si>
  <si>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</si>
  <si>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</si>
  <si>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</si>
  <si>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</si>
  <si>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</si>
  <si>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</si>
  <si>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</si>
  <si>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</si>
  <si>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</si>
  <si>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</si>
  <si>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</si>
  <si>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</si>
  <si>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</si>
  <si>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</si>
  <si>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</si>
  <si>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</si>
  <si>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</si>
  <si>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</si>
  <si>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</si>
  <si>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</si>
  <si>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</si>
  <si>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</si>
  <si>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</si>
  <si>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</si>
  <si>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</si>
  <si>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</si>
  <si>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</si>
  <si>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</si>
  <si>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</si>
  <si>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</si>
  <si>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</si>
  <si>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</si>
  <si>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</si>
  <si>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</si>
  <si>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</si>
  <si>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</si>
  <si>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</si>
  <si>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</si>
  <si>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</si>
  <si>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</si>
  <si>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</si>
  <si>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</si>
  <si>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</si>
  <si>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</si>
  <si>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</si>
  <si>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</si>
  <si>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</si>
  <si>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</si>
  <si>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</si>
  <si>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</si>
  <si>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</si>
  <si>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</si>
  <si>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</si>
  <si>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</si>
  <si>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</si>
  <si>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</si>
  <si>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</si>
  <si>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</si>
  <si>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</si>
  <si>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</si>
  <si>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</si>
  <si>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</si>
  <si>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</si>
  <si>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</si>
  <si>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</si>
  <si>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</si>
  <si>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</si>
  <si>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</si>
  <si>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</si>
  <si>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</si>
  <si>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</si>
  <si>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</si>
  <si>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</si>
  <si>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</si>
  <si>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</si>
  <si>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</si>
  <si>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</si>
  <si>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</si>
  <si>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</si>
  <si>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</si>
  <si>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</si>
  <si>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</si>
  <si>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</si>
  <si>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</si>
  <si>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</si>
  <si>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</si>
  <si>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</si>
  <si>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</si>
  <si>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</si>
  <si>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</si>
  <si>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</si>
  <si>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</si>
  <si>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</si>
  <si>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</si>
  <si>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</si>
  <si>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</si>
  <si>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</si>
  <si>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</si>
  <si>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</si>
  <si>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</si>
  <si>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</si>
  <si>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</si>
  <si>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</si>
  <si>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</si>
  <si>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</si>
  <si>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</si>
  <si>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</si>
  <si>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</si>
  <si>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</si>
  <si>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</si>
  <si>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</si>
  <si>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</si>
  <si>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</si>
  <si>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</si>
  <si>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</si>
  <si>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</si>
  <si>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</si>
  <si>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</si>
  <si>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</si>
  <si>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</si>
  <si>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</si>
  <si>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</si>
  <si>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</si>
  <si>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</si>
  <si>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</si>
  <si>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</si>
  <si>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</si>
  <si>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</si>
  <si>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</si>
  <si>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</si>
  <si>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</si>
  <si>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</si>
  <si>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</si>
  <si>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</si>
  <si>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</si>
  <si>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</si>
  <si>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</si>
  <si>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</si>
  <si>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</si>
  <si>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</si>
  <si>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</si>
  <si>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</si>
  <si>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</si>
  <si>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</si>
  <si>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</si>
  <si>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</si>
  <si>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</si>
  <si>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</si>
  <si>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</si>
  <si>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</si>
  <si>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</si>
  <si>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</si>
  <si>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</si>
  <si>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</si>
  <si>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</si>
  <si>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</si>
  <si>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</si>
  <si>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</si>
  <si>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</si>
  <si>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</si>
  <si>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</si>
  <si>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</si>
  <si>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</si>
  <si>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</si>
  <si>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</si>
  <si>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</si>
  <si>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</si>
  <si>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</si>
  <si>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</si>
  <si>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</si>
  <si>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</si>
  <si>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</si>
  <si>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</si>
  <si>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</si>
  <si>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</si>
  <si>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</si>
  <si>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</si>
  <si>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</si>
  <si>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</si>
  <si>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</si>
  <si>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</si>
  <si>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</si>
  <si>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</si>
  <si>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</si>
  <si>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</si>
  <si>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</si>
  <si>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</si>
  <si>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</si>
  <si>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</si>
  <si>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</si>
  <si>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</si>
  <si>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</si>
  <si>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</si>
  <si>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</si>
  <si>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</si>
  <si>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</si>
  <si>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</si>
  <si>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</si>
  <si>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</si>
  <si>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</si>
  <si>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</si>
  <si>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</si>
  <si>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</si>
  <si>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</si>
  <si>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</si>
  <si>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</si>
  <si>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</si>
  <si>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</si>
  <si>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</si>
  <si>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</si>
  <si>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</si>
  <si>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</si>
  <si>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</si>
  <si>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</si>
  <si>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</si>
  <si>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</si>
  <si>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</si>
  <si>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</si>
  <si>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</si>
  <si>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</si>
  <si>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</si>
  <si>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</si>
  <si>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</si>
  <si>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</si>
  <si>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</si>
  <si>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</si>
  <si>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</si>
  <si>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</si>
  <si>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</si>
  <si>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</si>
  <si>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</si>
  <si>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</si>
  <si>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</si>
  <si>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</si>
  <si>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</si>
  <si>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</si>
  <si>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</si>
  <si>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</si>
  <si>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</si>
  <si>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</si>
  <si>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</si>
  <si>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</si>
  <si>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</si>
  <si>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</si>
  <si>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</si>
  <si>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</si>
  <si>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</si>
  <si>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</si>
  <si>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</si>
  <si>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</si>
  <si>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</si>
  <si>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</si>
  <si>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</si>
  <si>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</si>
  <si>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</si>
  <si>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</si>
  <si>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</si>
  <si>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</si>
  <si>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</si>
  <si>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</si>
  <si>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</si>
  <si>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</si>
  <si>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</si>
  <si>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</si>
  <si>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</si>
  <si>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</si>
  <si>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</si>
  <si>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</si>
  <si>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</si>
  <si>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</si>
  <si>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</si>
  <si>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</si>
  <si>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</si>
  <si>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</si>
  <si>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</si>
  <si>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</si>
  <si>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</si>
  <si>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</si>
  <si>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</si>
  <si>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</si>
  <si>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</si>
  <si>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</si>
  <si>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</si>
  <si>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</si>
  <si>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</si>
  <si>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</si>
  <si>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</si>
  <si>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</si>
  <si>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</si>
  <si>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</si>
  <si>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</si>
  <si>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</si>
  <si>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</si>
  <si>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</si>
  <si>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</si>
  <si>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</si>
  <si>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</si>
  <si>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</si>
  <si>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</si>
  <si>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</si>
  <si>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</si>
  <si>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</si>
  <si>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</si>
  <si>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</si>
  <si>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</si>
  <si>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</si>
  <si>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</si>
  <si>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</si>
  <si>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</si>
  <si>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</si>
  <si>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</si>
  <si>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</si>
  <si>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</si>
  <si>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</si>
  <si>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</si>
  <si>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</si>
  <si>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</si>
  <si>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</si>
  <si>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</si>
  <si>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</si>
  <si>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</si>
  <si>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</si>
  <si>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</si>
  <si>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</si>
  <si>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</si>
  <si>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</si>
  <si>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</si>
  <si>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</si>
  <si>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</si>
  <si>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</si>
  <si>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</si>
  <si>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</si>
  <si>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</si>
  <si>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</si>
  <si>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</si>
  <si>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</si>
  <si>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</si>
  <si>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</si>
  <si>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</si>
  <si>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</si>
  <si>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</si>
  <si>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</si>
  <si>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</si>
  <si>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</si>
  <si>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</si>
  <si>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</si>
  <si>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</si>
  <si>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</si>
  <si>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</si>
  <si>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</si>
  <si>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</si>
  <si>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</si>
  <si>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</si>
  <si>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</si>
  <si>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</si>
  <si>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</si>
  <si>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</si>
  <si>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</si>
  <si>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</si>
  <si>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</si>
  <si>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</si>
  <si>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</si>
  <si>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</si>
  <si>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</si>
  <si>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</si>
  <si>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</si>
  <si>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</si>
  <si>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</si>
  <si>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</si>
  <si>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</si>
  <si>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</si>
  <si>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</si>
  <si>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</si>
  <si>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</si>
  <si>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</si>
  <si>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</si>
  <si>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</si>
  <si>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</si>
  <si>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</si>
  <si>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</si>
  <si>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</si>
  <si>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</si>
  <si>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</si>
  <si>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</si>
  <si>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</si>
  <si>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</si>
  <si>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</si>
  <si>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</si>
  <si>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</si>
  <si>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</si>
  <si>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</si>
  <si>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</si>
  <si>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</si>
  <si>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</si>
  <si>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</si>
  <si>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</si>
  <si>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</si>
  <si>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</si>
  <si>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</si>
  <si>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</si>
  <si>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</si>
  <si>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</si>
  <si>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</si>
  <si>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</si>
  <si>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</si>
  <si>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</si>
  <si>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</si>
  <si>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</si>
  <si>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</si>
  <si>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</si>
  <si>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</si>
  <si>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</si>
  <si>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</si>
  <si>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</si>
  <si>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</si>
  <si>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</si>
  <si>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</si>
  <si>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</si>
  <si>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</si>
  <si>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</si>
  <si>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</si>
  <si>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</si>
  <si>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</si>
  <si>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</si>
  <si>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</si>
  <si>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</si>
  <si>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</si>
  <si>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</si>
  <si>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</si>
  <si>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</si>
  <si>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</si>
  <si>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</si>
  <si>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</si>
  <si>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</si>
  <si>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</si>
  <si>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</si>
  <si>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</si>
  <si>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</si>
  <si>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</si>
  <si>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</si>
  <si>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</si>
  <si>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</si>
  <si>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</si>
  <si>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</si>
  <si>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</si>
  <si>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</si>
  <si>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</si>
  <si>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</si>
  <si>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</si>
  <si>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</si>
  <si>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</si>
  <si>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</si>
  <si>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</si>
  <si>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</si>
  <si>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</si>
  <si>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</si>
  <si>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</si>
  <si>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</si>
  <si>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</si>
  <si>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</si>
  <si>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</si>
  <si>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</si>
  <si>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</si>
  <si>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</si>
  <si>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</si>
  <si>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</si>
  <si>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</si>
  <si>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</si>
  <si>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</si>
  <si>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</si>
  <si>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</si>
  <si>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</si>
  <si>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</si>
  <si>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</si>
  <si>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</si>
  <si>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</si>
  <si>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</si>
  <si>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</si>
  <si>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</si>
  <si>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</si>
  <si>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</si>
  <si>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</si>
  <si>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</si>
  <si>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</si>
  <si>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</si>
  <si>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</si>
  <si>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</si>
  <si>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</si>
  <si>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</si>
  <si>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</si>
  <si>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</si>
  <si>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</si>
  <si>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</si>
  <si>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</si>
  <si>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</si>
  <si>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</si>
  <si>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</si>
  <si>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</si>
  <si>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</si>
  <si>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</si>
  <si>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</si>
  <si>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</si>
  <si>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</si>
  <si>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</si>
  <si>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</si>
  <si>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</si>
  <si>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</si>
  <si>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</si>
  <si>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</si>
  <si>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</si>
  <si>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</si>
  <si>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</si>
  <si>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</si>
  <si>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</si>
  <si>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</si>
  <si>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</si>
  <si>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</si>
  <si>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</si>
  <si>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</si>
  <si>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</si>
  <si>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</si>
  <si>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</si>
  <si>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</si>
  <si>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</si>
  <si>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</si>
  <si>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</si>
  <si>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</si>
  <si>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</si>
  <si>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</si>
  <si>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</si>
  <si>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</si>
  <si>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</si>
  <si>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</si>
  <si>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</si>
  <si>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</si>
  <si>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</si>
  <si>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</si>
  <si>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</si>
  <si>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</si>
  <si>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</si>
  <si>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</si>
  <si>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</si>
  <si>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</si>
  <si>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</si>
  <si>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</si>
  <si>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</si>
  <si>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</si>
  <si>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</si>
  <si>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</si>
  <si>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</si>
  <si>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</si>
  <si>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</si>
  <si>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</si>
  <si>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</si>
  <si>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</si>
  <si>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</si>
  <si>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</si>
  <si>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</si>
  <si>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</si>
  <si>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</si>
  <si>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</si>
  <si>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</si>
  <si>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</si>
  <si>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</si>
  <si>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</si>
  <si>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</si>
  <si>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</si>
  <si>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</si>
  <si>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</si>
  <si>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</si>
  <si>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</si>
  <si>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</si>
  <si>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</si>
  <si>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</si>
  <si>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</si>
  <si>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</si>
  <si>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</si>
  <si>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</si>
  <si>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</si>
  <si>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</si>
  <si>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</si>
  <si>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</si>
  <si>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</si>
  <si>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</si>
  <si>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</si>
  <si>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</si>
  <si>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</si>
  <si>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</si>
  <si>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</si>
  <si>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</si>
  <si>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</si>
  <si>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</si>
  <si>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</si>
  <si>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</si>
  <si>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</si>
  <si>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</si>
  <si>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</si>
  <si>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</si>
  <si>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</si>
  <si>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</si>
  <si>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</si>
  <si>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</si>
  <si>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</si>
  <si>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</si>
  <si>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</si>
  <si>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</si>
  <si>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</si>
  <si>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</si>
  <si>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</si>
  <si>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</si>
  <si>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</si>
  <si>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</si>
  <si>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</si>
  <si>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</si>
  <si>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</si>
  <si>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</si>
  <si>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</si>
  <si>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</si>
  <si>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</si>
  <si>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</si>
  <si>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</si>
  <si>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</si>
  <si>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</si>
  <si>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</si>
  <si>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</si>
  <si>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</si>
  <si>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</si>
  <si>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</si>
  <si>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</si>
  <si>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</si>
  <si>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</si>
  <si>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</si>
  <si>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</si>
  <si>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</si>
  <si>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</si>
  <si>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</si>
  <si>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</si>
  <si>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</si>
  <si>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</si>
  <si>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</si>
  <si>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</si>
  <si>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</si>
  <si>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</si>
  <si>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</si>
  <si>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</si>
  <si>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</si>
  <si>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</si>
  <si>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</si>
  <si>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</si>
  <si>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</si>
  <si>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</si>
  <si>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</si>
  <si>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</si>
  <si>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</si>
  <si>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</si>
  <si>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</si>
  <si>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</si>
  <si>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</si>
  <si>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</si>
  <si>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</si>
  <si>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</si>
  <si>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</si>
  <si>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</si>
  <si>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</si>
  <si>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</si>
  <si>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</si>
  <si>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</si>
  <si>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</si>
  <si>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</si>
  <si>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</si>
  <si>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</si>
  <si>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</si>
  <si>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</si>
  <si>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</si>
  <si>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</si>
  <si>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</si>
  <si>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</si>
  <si>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</si>
  <si>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</si>
  <si>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</si>
  <si>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</si>
  <si>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</si>
  <si>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</si>
  <si>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</si>
  <si>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</si>
  <si>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</si>
  <si>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</si>
  <si>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</si>
  <si>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</si>
  <si>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</si>
  <si>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</si>
  <si>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</si>
  <si>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</si>
  <si>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</si>
  <si>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</si>
  <si>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</si>
  <si>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</si>
  <si>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</si>
  <si>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</si>
  <si>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</si>
  <si>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</si>
  <si>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</si>
  <si>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</si>
  <si>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</si>
  <si>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</si>
  <si>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</si>
  <si>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</si>
  <si>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</si>
  <si>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</si>
  <si>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</si>
  <si>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</si>
  <si>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</si>
  <si>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</si>
  <si>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</si>
  <si>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</si>
  <si>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</si>
  <si>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</si>
  <si>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</si>
  <si>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</si>
  <si>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</si>
  <si>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</si>
  <si>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</si>
  <si>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</si>
  <si>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</si>
  <si>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</si>
  <si>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</si>
  <si>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</si>
  <si>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</si>
  <si>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</si>
  <si>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</si>
  <si>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</si>
  <si>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</si>
  <si>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</si>
  <si>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</si>
  <si>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</si>
  <si>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</si>
  <si>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</si>
  <si>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</si>
  <si>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</si>
  <si>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</si>
  <si>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</si>
  <si>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</si>
  <si>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</si>
  <si>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</si>
  <si>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</si>
  <si>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</si>
  <si>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</si>
  <si>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</si>
  <si>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</si>
  <si>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</si>
  <si>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</si>
  <si>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</si>
  <si>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</si>
  <si>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</si>
  <si>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</si>
  <si>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</si>
  <si>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</si>
  <si>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</si>
  <si>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</si>
  <si>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</si>
  <si>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</si>
  <si>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</si>
  <si>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</si>
  <si>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</si>
  <si>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</si>
  <si>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</si>
  <si>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</si>
  <si>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</si>
  <si>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</si>
  <si>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</si>
  <si>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</si>
  <si>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</si>
  <si>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</si>
  <si>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</si>
  <si>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</si>
  <si>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</si>
  <si>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</si>
  <si>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</si>
  <si>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</si>
  <si>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</si>
  <si>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</si>
  <si>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</si>
  <si>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</si>
  <si>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</si>
  <si>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</si>
  <si>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</si>
  <si>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</si>
  <si>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</si>
  <si>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</si>
  <si>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</si>
  <si>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</si>
  <si>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</si>
  <si>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</si>
  <si>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</si>
  <si>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</si>
  <si>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</si>
  <si>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</si>
  <si>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</si>
  <si>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</si>
  <si>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</si>
  <si>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</si>
  <si>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</si>
  <si>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</si>
  <si>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</si>
  <si>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</si>
  <si>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</si>
  <si>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</si>
  <si>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</si>
  <si>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</si>
  <si>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</si>
  <si>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</si>
  <si>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</si>
  <si>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</si>
  <si>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</si>
  <si>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</si>
  <si>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</si>
  <si>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</si>
  <si>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</si>
  <si>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</si>
  <si>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</si>
  <si>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</si>
  <si>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</si>
  <si>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</si>
  <si>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</si>
  <si>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</si>
  <si>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</si>
  <si>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</si>
  <si>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</si>
  <si>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</si>
  <si>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</si>
  <si>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</si>
  <si>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</si>
  <si>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</si>
  <si>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</si>
  <si>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</si>
  <si>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</si>
  <si>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</si>
  <si>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</si>
  <si>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</si>
  <si>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</si>
  <si>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</si>
  <si>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</si>
  <si>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</si>
  <si>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</si>
  <si>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</si>
  <si>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</si>
  <si>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</si>
  <si>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</si>
  <si>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</si>
  <si>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</si>
  <si>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</si>
  <si>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</si>
  <si>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</si>
  <si>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</si>
  <si>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</si>
  <si>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</si>
  <si>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</si>
  <si>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</si>
  <si>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</si>
  <si>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</si>
  <si>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</si>
  <si>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</si>
  <si>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</si>
  <si>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</si>
  <si>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</si>
  <si>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</si>
  <si>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</si>
  <si>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</si>
  <si>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</si>
  <si>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</si>
  <si>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</si>
  <si>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</si>
  <si>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</si>
  <si>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</si>
  <si>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</si>
  <si>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</si>
  <si>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</si>
  <si>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</si>
  <si>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</si>
  <si>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</si>
  <si>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</si>
  <si>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</si>
  <si>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</si>
  <si>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</si>
  <si>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</si>
  <si>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</si>
  <si>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</si>
  <si>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</si>
  <si>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</si>
  <si>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</si>
  <si>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</si>
  <si>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</si>
  <si>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</si>
  <si>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</si>
  <si>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</si>
  <si>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</si>
  <si>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</si>
  <si>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</si>
  <si>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</si>
  <si>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</si>
  <si>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</si>
  <si>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</si>
  <si>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</si>
  <si>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</si>
  <si>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</si>
  <si>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</si>
  <si>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</si>
  <si>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</si>
  <si>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</si>
  <si>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</si>
  <si>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</si>
  <si>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</si>
  <si>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</si>
  <si>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</si>
  <si>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</si>
  <si>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</si>
  <si>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</si>
  <si>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</si>
  <si>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</si>
  <si>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</si>
  <si>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</si>
  <si>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</si>
  <si>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</si>
  <si>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</si>
  <si>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</si>
  <si>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</si>
  <si>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</si>
  <si>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</si>
  <si>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</si>
  <si>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</si>
  <si>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</si>
  <si>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</si>
  <si>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</si>
  <si>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</si>
  <si>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</si>
  <si>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</si>
  <si>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</si>
  <si>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</si>
  <si>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</si>
  <si>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</si>
  <si>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</si>
  <si>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</si>
  <si>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</si>
  <si>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</si>
  <si>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</si>
  <si>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</si>
  <si>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</si>
  <si>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</si>
  <si>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</si>
  <si>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</si>
  <si>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</si>
  <si>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</si>
  <si>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</si>
  <si>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</si>
  <si>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</si>
  <si>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</si>
  <si>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</si>
  <si>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</si>
  <si>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</si>
  <si>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</si>
  <si>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</si>
  <si>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</si>
  <si>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</si>
  <si>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</si>
  <si>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</si>
  <si>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</si>
  <si>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</si>
  <si>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</si>
  <si>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</si>
  <si>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</si>
  <si>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</si>
  <si>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</si>
  <si>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</si>
  <si>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</si>
  <si>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</si>
  <si>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</si>
  <si>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</si>
  <si>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</si>
  <si>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</si>
  <si>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</si>
  <si>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</si>
  <si>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</si>
  <si>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</si>
  <si>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</si>
  <si>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</si>
  <si>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</si>
  <si>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</si>
  <si>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</si>
  <si>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</si>
  <si>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</si>
  <si>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</si>
  <si>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</si>
  <si>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</si>
  <si>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</si>
  <si>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</si>
  <si>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</si>
  <si>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</si>
  <si>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</si>
  <si>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</si>
  <si>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</si>
  <si>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</si>
  <si>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</si>
  <si>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</si>
  <si>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</si>
  <si>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</si>
  <si>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</si>
  <si>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</si>
  <si>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</si>
  <si>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</si>
  <si>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</si>
  <si>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</si>
  <si>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</si>
  <si>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</si>
  <si>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</si>
  <si>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</si>
  <si>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</si>
  <si>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</si>
  <si>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</si>
  <si>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</si>
  <si>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</si>
  <si>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</si>
  <si>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</si>
  <si>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</si>
  <si>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</si>
  <si>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</si>
  <si>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</si>
  <si>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</si>
  <si>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</si>
  <si>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</si>
  <si>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</si>
  <si>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</si>
  <si>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</si>
  <si>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</si>
  <si>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</si>
  <si>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</si>
  <si>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</si>
  <si>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</si>
  <si>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</si>
  <si>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</si>
  <si>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</si>
  <si>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</si>
  <si>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</si>
  <si>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</si>
  <si>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</si>
  <si>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</si>
  <si>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</si>
  <si>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</si>
  <si>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</si>
  <si>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</si>
  <si>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</si>
  <si>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</si>
  <si>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</si>
  <si>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</si>
  <si>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</si>
  <si>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</si>
  <si>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</si>
  <si>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</si>
  <si>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</si>
  <si>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</si>
  <si>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</si>
  <si>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</si>
  <si>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</si>
  <si>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</si>
  <si>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</si>
  <si>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</si>
  <si>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</si>
  <si>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</si>
  <si>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</si>
  <si>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</si>
  <si>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</si>
  <si>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</si>
  <si>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</si>
  <si>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</si>
  <si>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</si>
  <si>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</si>
  <si>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</si>
  <si>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</si>
  <si>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</si>
  <si>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</si>
  <si>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</si>
  <si>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</si>
  <si>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</si>
  <si>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</si>
  <si>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</si>
  <si>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</si>
  <si>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</si>
  <si>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</si>
  <si>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</si>
  <si>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</si>
  <si>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</si>
  <si>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</si>
  <si>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</si>
  <si>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</si>
  <si>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</si>
  <si>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</si>
  <si>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</si>
  <si>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</si>
  <si>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</si>
  <si>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</si>
  <si>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</si>
  <si>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</si>
  <si>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</si>
  <si>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</si>
  <si>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</si>
  <si>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</si>
  <si>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</si>
  <si>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</si>
  <si>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</si>
  <si>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</si>
  <si>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</si>
  <si>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</si>
  <si>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</si>
  <si>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</si>
  <si>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</si>
  <si>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</si>
  <si>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</si>
  <si>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</si>
  <si>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</si>
  <si>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</si>
  <si>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</si>
  <si>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</si>
  <si>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</si>
  <si>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</si>
  <si>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</si>
  <si>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</si>
  <si>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</si>
  <si>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</si>
  <si>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</si>
  <si>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</si>
  <si>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</si>
  <si>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</si>
  <si>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</si>
  <si>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</si>
  <si>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</si>
  <si>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</si>
  <si>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</si>
  <si>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</si>
  <si>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</si>
  <si>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</si>
  <si>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</si>
  <si>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</si>
  <si>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</si>
  <si>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</si>
  <si>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</si>
  <si>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</si>
  <si>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</si>
  <si>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</si>
  <si>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</si>
  <si>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</si>
  <si>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</si>
  <si>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</si>
  <si>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</si>
  <si>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</si>
  <si>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</si>
  <si>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</si>
  <si>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</si>
  <si>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</si>
  <si>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</si>
  <si>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</si>
  <si>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</si>
  <si>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</si>
  <si>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</si>
  <si>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</si>
  <si>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</si>
  <si>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</si>
  <si>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</si>
  <si>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</si>
  <si>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</si>
  <si>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</si>
  <si>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</si>
  <si>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</si>
  <si>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</si>
  <si>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</si>
  <si>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</si>
  <si>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</si>
  <si>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</si>
  <si>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</si>
  <si>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</si>
  <si>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</si>
  <si>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</si>
  <si>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</si>
  <si>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</si>
  <si>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</si>
  <si>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</si>
  <si>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</si>
  <si>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</si>
  <si>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</si>
  <si>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</si>
  <si>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</si>
  <si>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</si>
  <si>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</si>
  <si>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</si>
  <si>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</si>
  <si>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</si>
  <si>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</si>
  <si>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</si>
  <si>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</si>
  <si>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</si>
  <si>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</si>
  <si>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</si>
  <si>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</si>
  <si>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</si>
  <si>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</si>
  <si>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</si>
  <si>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</si>
  <si>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</si>
  <si>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</si>
  <si>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</si>
  <si>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</si>
  <si>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</si>
  <si>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</si>
  <si>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</si>
  <si>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</si>
  <si>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</si>
  <si>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</si>
  <si>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</si>
  <si>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</si>
  <si>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</si>
  <si>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</si>
  <si>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</si>
  <si>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</si>
  <si>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</si>
  <si>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</si>
  <si>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</si>
  <si>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</si>
  <si>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</si>
  <si>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</si>
  <si>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</si>
  <si>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</si>
  <si>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</si>
  <si>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</si>
  <si>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</si>
  <si>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</si>
  <si>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</si>
  <si>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</si>
  <si>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</si>
  <si>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</si>
  <si>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</si>
  <si>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</si>
  <si>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</si>
  <si>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</si>
  <si>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</si>
  <si>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</si>
  <si>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</si>
  <si>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</si>
  <si>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</si>
  <si>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</si>
  <si>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</si>
  <si>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</si>
  <si>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</si>
  <si>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</si>
  <si>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</si>
  <si>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</si>
  <si>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</si>
  <si>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</si>
  <si>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</si>
  <si>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</si>
  <si>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</si>
  <si>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</si>
  <si>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</si>
  <si>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</si>
  <si>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</si>
  <si>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</si>
  <si>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</si>
  <si>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</si>
  <si>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</si>
  <si>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</si>
  <si>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</si>
  <si>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</si>
  <si>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</si>
  <si>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</si>
  <si>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</si>
  <si>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</si>
  <si>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</si>
  <si>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</si>
  <si>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</si>
  <si>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</si>
  <si>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</si>
  <si>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</si>
  <si>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</si>
  <si>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</si>
  <si>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</si>
  <si>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</si>
  <si>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</si>
  <si>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</si>
  <si>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</si>
  <si>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</si>
  <si>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</si>
  <si>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</si>
  <si>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</si>
  <si>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</si>
  <si>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</si>
  <si>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</si>
  <si>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</si>
  <si>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</si>
  <si>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</si>
  <si>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</si>
  <si>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</si>
  <si>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</si>
  <si>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</si>
  <si>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</si>
  <si>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</si>
  <si>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</si>
  <si>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</si>
  <si>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</si>
  <si>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</si>
  <si>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</si>
  <si>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</si>
  <si>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</si>
  <si>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</si>
  <si>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</si>
  <si>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</si>
  <si>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</si>
  <si>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</si>
  <si>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</si>
  <si>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</si>
  <si>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</si>
  <si>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</si>
  <si>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</si>
  <si>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</si>
  <si>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</si>
  <si>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</si>
  <si>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</si>
  <si>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</si>
  <si>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</si>
  <si>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</si>
  <si>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</si>
  <si>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</si>
  <si>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</si>
  <si>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</si>
  <si>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</si>
  <si>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</si>
  <si>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</si>
  <si>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</si>
  <si>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</si>
  <si>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</si>
  <si>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</si>
  <si>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</si>
  <si>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</si>
  <si>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</si>
  <si>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</si>
  <si>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</si>
  <si>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</si>
  <si>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</si>
  <si>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</si>
  <si>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</si>
  <si>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</si>
  <si>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</si>
  <si>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</si>
  <si>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</si>
  <si>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</si>
  <si>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</si>
  <si>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</si>
  <si>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</si>
  <si>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</si>
  <si>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</si>
  <si>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</si>
  <si>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</si>
  <si>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</si>
  <si>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</si>
  <si>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</si>
  <si>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</si>
  <si>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</si>
  <si>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</si>
  <si>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</si>
  <si>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</si>
  <si>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</si>
  <si>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</si>
  <si>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</si>
  <si>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</si>
  <si>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</si>
  <si>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</si>
  <si>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</si>
  <si>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</si>
  <si>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</si>
  <si>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</si>
  <si>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</si>
  <si>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</si>
  <si>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</si>
  <si>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</si>
  <si>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</si>
  <si>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</si>
  <si>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</si>
  <si>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</si>
  <si>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</si>
  <si>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</si>
  <si>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</si>
  <si>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</si>
  <si>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</si>
  <si>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</si>
  <si>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</si>
  <si>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</si>
  <si>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</si>
  <si>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</si>
  <si>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</si>
  <si>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</si>
  <si>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</si>
  <si>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</si>
  <si>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</si>
  <si>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</si>
  <si>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</si>
  <si>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</si>
  <si>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</si>
  <si>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</si>
  <si>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</si>
  <si>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</si>
  <si>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</si>
  <si>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</si>
  <si>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</si>
  <si>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</si>
  <si>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</si>
  <si>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</si>
  <si>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</si>
  <si>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</si>
  <si>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</si>
  <si>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</si>
  <si>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</si>
  <si>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</si>
  <si>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</si>
  <si>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</si>
  <si>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</si>
  <si>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</si>
  <si>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</si>
  <si>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</si>
  <si>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</si>
  <si>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</si>
  <si>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</si>
  <si>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</si>
  <si>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</si>
  <si>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</si>
  <si>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</si>
  <si>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</si>
  <si>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</si>
  <si>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</si>
  <si>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</si>
  <si>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</si>
  <si>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</si>
  <si>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</si>
  <si>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</si>
  <si>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</si>
  <si>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</si>
  <si>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</si>
  <si>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</si>
  <si>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</si>
  <si>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</si>
  <si>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</si>
  <si>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</si>
  <si>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</si>
  <si>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</si>
  <si>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</si>
  <si>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</si>
  <si>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</si>
  <si>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</si>
  <si>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</si>
  <si>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</si>
  <si>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</si>
  <si>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</si>
  <si>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</si>
  <si>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</si>
  <si>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</si>
  <si>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</si>
  <si>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</si>
  <si>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</si>
  <si>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</si>
  <si>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</si>
  <si>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</si>
  <si>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</si>
  <si>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</si>
  <si>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</si>
  <si>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</si>
  <si>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</si>
  <si>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</si>
  <si>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</si>
  <si>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</si>
  <si>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</si>
  <si>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</si>
  <si>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</si>
  <si>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</si>
  <si>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</si>
  <si>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</si>
  <si>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</si>
  <si>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</si>
  <si>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</si>
  <si>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</si>
  <si>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</si>
  <si>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</si>
  <si>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</si>
  <si>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</si>
  <si>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</si>
  <si>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</si>
  <si>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</si>
  <si>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</si>
  <si>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</si>
  <si>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</si>
  <si>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</si>
  <si>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</si>
  <si>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</si>
  <si>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</si>
  <si>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</si>
  <si>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</si>
  <si>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</si>
  <si>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</si>
  <si>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</si>
  <si>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</si>
  <si>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</si>
  <si>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</si>
  <si>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</si>
  <si>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</si>
  <si>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</si>
  <si>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</si>
  <si>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</si>
  <si>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</si>
  <si>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</si>
  <si>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</si>
  <si>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</si>
  <si>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</si>
  <si>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</si>
  <si>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</si>
  <si>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</si>
  <si>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</si>
  <si>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</si>
  <si>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</si>
  <si>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</si>
  <si>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</si>
  <si>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</si>
  <si>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</si>
  <si>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</si>
  <si>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</si>
  <si>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</si>
  <si>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</si>
  <si>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</si>
  <si>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</si>
  <si>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</si>
  <si>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</si>
  <si>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</si>
  <si>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</si>
  <si>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</si>
  <si>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</si>
  <si>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</si>
  <si>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</si>
  <si>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</si>
  <si>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</si>
  <si>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</si>
  <si>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</si>
  <si>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</si>
  <si>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</si>
  <si>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</si>
  <si>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</si>
  <si>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</si>
  <si>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</si>
  <si>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</si>
  <si>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</si>
  <si>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</si>
  <si>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</si>
  <si>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</si>
  <si>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</si>
  <si>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</si>
  <si>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</si>
  <si>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</si>
  <si>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</si>
  <si>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</si>
  <si>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</si>
  <si>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</si>
  <si>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</si>
  <si>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</si>
  <si>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</si>
  <si>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</si>
  <si>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</si>
  <si>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</si>
  <si>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</si>
  <si>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</si>
  <si>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</si>
  <si>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</si>
  <si>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</si>
  <si>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</si>
  <si>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</si>
  <si>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</si>
  <si>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</si>
  <si>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</si>
  <si>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</si>
  <si>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</si>
  <si>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</si>
  <si>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</si>
  <si>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</si>
  <si>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</si>
  <si>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</si>
  <si>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</si>
  <si>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</si>
  <si>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</si>
  <si>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</si>
  <si>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</si>
  <si>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</si>
  <si>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</si>
  <si>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</si>
  <si>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</si>
  <si>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</si>
  <si>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</si>
  <si>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</si>
  <si>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</si>
  <si>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</si>
  <si>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</si>
  <si>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</si>
  <si>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</si>
  <si>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</si>
  <si>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</si>
  <si>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</si>
  <si>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</si>
  <si>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</si>
  <si>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</si>
  <si>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</si>
  <si>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</si>
  <si>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</si>
  <si>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</si>
  <si>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</si>
  <si>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</si>
  <si>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</si>
  <si>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</si>
  <si>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</si>
  <si>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</si>
  <si>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</si>
  <si>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</si>
  <si>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</si>
  <si>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</si>
  <si>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</si>
  <si>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</si>
  <si>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</si>
  <si>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</si>
  <si>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</si>
  <si>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</si>
  <si>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</si>
  <si>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</si>
  <si>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</si>
  <si>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</si>
  <si>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</si>
  <si>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</si>
  <si>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</si>
  <si>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</si>
  <si>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</si>
  <si>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</si>
  <si>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</si>
  <si>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</si>
  <si>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</si>
  <si>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</si>
  <si>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</si>
  <si>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</si>
  <si>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</si>
  <si>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</si>
  <si>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</si>
  <si>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</si>
  <si>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</si>
  <si>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</si>
  <si>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</si>
  <si>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</si>
  <si>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</si>
  <si>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</si>
  <si>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</si>
  <si>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</si>
  <si>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</si>
  <si>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</si>
  <si>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</si>
  <si>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</si>
  <si>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</si>
  <si>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</si>
  <si>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</si>
  <si>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</si>
  <si>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</si>
  <si>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</si>
  <si>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</si>
  <si>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</si>
  <si>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</si>
  <si>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</si>
  <si>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</si>
  <si>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</si>
  <si>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</si>
  <si>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</si>
  <si>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</si>
  <si>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</si>
  <si>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</si>
  <si>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</si>
  <si>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</si>
  <si>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</si>
  <si>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</si>
  <si>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</si>
  <si>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</si>
  <si>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</si>
  <si>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</si>
  <si>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</si>
  <si>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</si>
  <si>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</si>
  <si>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</si>
  <si>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</si>
  <si>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</si>
  <si>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</si>
  <si>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</si>
  <si>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</si>
  <si>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</si>
  <si>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</si>
  <si>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</si>
  <si>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</si>
  <si>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</si>
  <si>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</si>
  <si>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</si>
  <si>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</si>
  <si>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</si>
  <si>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</si>
  <si>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</si>
  <si>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</si>
  <si>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</si>
  <si>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</si>
  <si>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</si>
  <si>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</si>
  <si>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</si>
  <si>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</si>
  <si>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</si>
  <si>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</si>
  <si>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</si>
  <si>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</si>
  <si>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</si>
  <si>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</si>
  <si>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</si>
  <si>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</si>
  <si>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</si>
  <si>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</si>
  <si>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</si>
  <si>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</si>
  <si>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</si>
  <si>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</si>
  <si>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</si>
  <si>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</si>
  <si>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</si>
  <si>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</si>
  <si>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</si>
  <si>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</si>
  <si>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</si>
  <si>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</si>
  <si>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</si>
  <si>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</si>
  <si>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</si>
  <si>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</si>
  <si>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</si>
  <si>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</si>
  <si>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</si>
  <si>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</si>
  <si>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</si>
  <si>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</si>
  <si>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</si>
  <si>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</si>
  <si>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</si>
  <si>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</si>
  <si>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</si>
  <si>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</si>
  <si>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</si>
  <si>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</si>
  <si>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</si>
  <si>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</si>
  <si>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</si>
  <si>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</si>
  <si>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</si>
  <si>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</si>
  <si>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</si>
  <si>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</si>
  <si>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</si>
  <si>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</si>
  <si>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</si>
  <si>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</si>
  <si>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</si>
  <si>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</si>
  <si>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</si>
  <si>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</si>
  <si>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</si>
  <si>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</si>
  <si>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</si>
  <si>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</si>
  <si>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</si>
  <si>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</si>
  <si>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</si>
  <si>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</si>
  <si>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</si>
  <si>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</si>
  <si>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</si>
  <si>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</si>
  <si>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</si>
  <si>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</si>
  <si>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</si>
  <si>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</si>
  <si>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</si>
  <si>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</si>
  <si>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</si>
  <si>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</si>
  <si>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</si>
  <si>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</si>
  <si>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</si>
  <si>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</si>
  <si>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</si>
  <si>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</si>
  <si>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</si>
  <si>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</si>
  <si>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</si>
  <si>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</si>
  <si>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</si>
  <si>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</si>
  <si>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</si>
  <si>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</si>
  <si>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</si>
  <si>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</si>
  <si>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</si>
  <si>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</si>
  <si>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</si>
  <si>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</si>
  <si>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</si>
  <si>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</si>
  <si>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</si>
  <si>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</si>
  <si>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</si>
  <si>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</si>
  <si>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</si>
  <si>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</si>
  <si>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</si>
  <si>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</si>
  <si>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</si>
  <si>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</si>
  <si>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</si>
  <si>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</si>
  <si>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</si>
  <si>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</si>
  <si>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</si>
  <si>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</si>
  <si>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</si>
  <si>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</si>
  <si>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</si>
  <si>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</si>
  <si>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</si>
  <si>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</si>
  <si>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</si>
  <si>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</si>
  <si>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</si>
  <si>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</si>
  <si>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</si>
  <si>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</si>
  <si>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</si>
  <si>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</si>
  <si>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</si>
  <si>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</si>
  <si>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</si>
  <si>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</si>
  <si>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</si>
  <si>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</si>
  <si>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</si>
  <si>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</si>
  <si>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</si>
  <si>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</si>
  <si>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</si>
  <si>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</si>
  <si>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</si>
  <si>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</si>
  <si>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</si>
  <si>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</si>
  <si>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</si>
  <si>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</si>
  <si>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</si>
  <si>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</si>
  <si>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</si>
  <si>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</si>
  <si>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</si>
  <si>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</si>
  <si>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</si>
  <si>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</si>
  <si>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</si>
  <si>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</si>
  <si>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</si>
  <si>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</si>
  <si>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</si>
  <si>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</si>
  <si>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</si>
  <si>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</si>
  <si>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</si>
  <si>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</si>
  <si>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</si>
  <si>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</si>
  <si>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</si>
  <si>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</si>
  <si>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</si>
  <si>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</si>
  <si>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</si>
  <si>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</si>
  <si>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</si>
  <si>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</si>
  <si>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</si>
  <si>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</si>
  <si>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</si>
  <si>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</si>
  <si>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</si>
  <si>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</si>
  <si>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</si>
  <si>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</si>
  <si>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</si>
  <si>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</si>
  <si>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</si>
  <si>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</si>
  <si>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</si>
  <si>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</si>
  <si>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</si>
  <si>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</si>
  <si>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</si>
  <si>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</si>
  <si>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</si>
  <si>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</si>
  <si>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</si>
  <si>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</si>
  <si>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</si>
  <si>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</si>
  <si>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</si>
  <si>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</si>
  <si>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</si>
  <si>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</si>
  <si>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</si>
  <si>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</si>
  <si>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</si>
  <si>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</si>
  <si>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</si>
  <si>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</si>
  <si>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</si>
  <si>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</si>
  <si>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</si>
  <si>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</si>
  <si>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</si>
  <si>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</si>
  <si>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</si>
  <si>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</si>
  <si>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</si>
  <si>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</si>
  <si>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</si>
  <si>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</si>
  <si>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</si>
  <si>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</si>
  <si>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</si>
  <si>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</si>
  <si>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</si>
  <si>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</si>
  <si>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</si>
  <si>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</si>
  <si>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</si>
  <si>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</si>
  <si>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</si>
  <si>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</si>
  <si>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</si>
  <si>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</si>
  <si>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</si>
  <si>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</si>
  <si>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</si>
  <si>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</si>
  <si>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</si>
  <si>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</si>
  <si>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</si>
  <si>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</si>
  <si>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</si>
  <si>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</si>
  <si>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</si>
  <si>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</si>
  <si>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</si>
  <si>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</si>
  <si>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</si>
  <si>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</si>
  <si>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</si>
  <si>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</si>
  <si>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</si>
  <si>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</si>
  <si>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</si>
  <si>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</si>
  <si>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</si>
  <si>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</si>
  <si>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</si>
  <si>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</si>
  <si>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</si>
  <si>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</si>
  <si>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</si>
  <si>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</si>
  <si>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</si>
  <si>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</si>
  <si>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</si>
  <si>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</si>
  <si>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</si>
  <si>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</si>
  <si>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</si>
  <si>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</si>
  <si>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</si>
  <si>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</si>
  <si>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</si>
  <si>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</si>
  <si>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</si>
  <si>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</si>
  <si>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</si>
  <si>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</si>
  <si>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</si>
  <si>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</si>
  <si>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</si>
  <si>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</si>
  <si>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</si>
  <si>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</si>
  <si>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</si>
  <si>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</si>
  <si>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</si>
  <si>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</si>
  <si>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</si>
  <si>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</si>
  <si>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</si>
  <si>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</si>
  <si>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</si>
  <si>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</si>
  <si>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</si>
  <si>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</si>
  <si>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</si>
  <si>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</si>
  <si>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</si>
  <si>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</si>
  <si>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</si>
  <si>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</si>
  <si>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</si>
  <si>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</si>
  <si>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</si>
  <si>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</si>
  <si>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</si>
  <si>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</si>
  <si>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</si>
  <si>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</si>
  <si>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</si>
  <si>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</si>
  <si>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</si>
  <si>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</si>
  <si>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</si>
  <si>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</si>
  <si>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</si>
  <si>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</si>
  <si>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</si>
  <si>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</si>
  <si>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</si>
  <si>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</si>
  <si>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</si>
  <si>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</si>
  <si>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</si>
  <si>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</si>
  <si>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</si>
  <si>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</si>
  <si>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</si>
  <si>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</si>
  <si>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</si>
  <si>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</si>
  <si>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</si>
  <si>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</si>
  <si>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</si>
  <si>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</si>
  <si>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</si>
  <si>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</si>
  <si>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</si>
  <si>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</si>
  <si>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</si>
  <si>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</si>
  <si>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</si>
  <si>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</si>
  <si>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</si>
  <si>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</si>
  <si>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</si>
  <si>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</si>
  <si>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</si>
  <si>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</si>
  <si>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</si>
  <si>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</si>
  <si>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</si>
  <si>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</si>
  <si>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</si>
  <si>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</si>
  <si>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</si>
  <si>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</si>
  <si>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</si>
  <si>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</si>
  <si>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</si>
  <si>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</si>
  <si>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</si>
  <si>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</si>
  <si>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</si>
  <si>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</si>
  <si>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</si>
  <si>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</si>
  <si>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</si>
  <si>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</si>
  <si>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</si>
  <si>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</si>
  <si>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</si>
  <si>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</si>
  <si>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</si>
  <si>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</si>
  <si>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</si>
  <si>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</si>
  <si>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</si>
  <si>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</si>
  <si>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</si>
  <si>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</si>
  <si>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</si>
  <si>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</si>
  <si>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</si>
  <si>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</si>
  <si>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</si>
  <si>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</si>
  <si>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</si>
  <si>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</si>
  <si>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</si>
  <si>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</si>
  <si>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</si>
  <si>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</si>
  <si>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</si>
  <si>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</si>
  <si>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</si>
  <si>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</si>
  <si>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</si>
  <si>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</si>
  <si>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</si>
  <si>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</si>
  <si>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</si>
  <si>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</si>
  <si>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</si>
  <si>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</si>
  <si>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</si>
  <si>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</si>
  <si>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</si>
  <si>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</si>
  <si>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</si>
  <si>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</si>
  <si>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</si>
  <si>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</si>
  <si>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</si>
  <si>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</si>
  <si>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</si>
  <si>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</si>
  <si>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</si>
  <si>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</si>
  <si>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</si>
  <si>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</si>
  <si>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</si>
  <si>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</si>
  <si>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</si>
  <si>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</si>
  <si>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</si>
  <si>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</si>
  <si>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</si>
  <si>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</si>
  <si>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</si>
  <si>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</si>
  <si>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</si>
  <si>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</si>
  <si>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</si>
  <si>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</si>
  <si>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</si>
  <si>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</si>
  <si>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</si>
  <si>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</si>
  <si>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</si>
  <si>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</si>
  <si>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</si>
  <si>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</si>
  <si>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</si>
  <si>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</si>
  <si>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</si>
  <si>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</si>
  <si>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</si>
  <si>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</si>
  <si>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</si>
  <si>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</si>
  <si>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</si>
  <si>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</si>
  <si>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</si>
  <si>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</si>
  <si>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</si>
  <si>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</si>
  <si>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</si>
  <si>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</si>
  <si>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</si>
  <si>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</si>
  <si>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</si>
  <si>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</si>
  <si>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</si>
  <si>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</si>
  <si>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</si>
  <si>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</si>
  <si>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</si>
  <si>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</si>
  <si>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</si>
  <si>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</si>
  <si>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</si>
  <si>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</si>
  <si>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</si>
  <si>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</si>
  <si>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</si>
  <si>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</si>
  <si>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</si>
  <si>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</si>
  <si>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</si>
  <si>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</si>
  <si>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</si>
  <si>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</si>
  <si>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</si>
  <si>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</si>
  <si>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</si>
  <si>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</si>
  <si>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</si>
  <si>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</si>
  <si>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</si>
  <si>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</si>
  <si>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</si>
  <si>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</si>
  <si>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</si>
  <si>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</si>
  <si>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</si>
  <si>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</si>
  <si>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</si>
  <si>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</si>
  <si>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</si>
  <si>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</si>
  <si>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</si>
  <si>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</si>
  <si>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</si>
  <si>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</si>
  <si>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</si>
  <si>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</si>
  <si>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</si>
  <si>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</si>
  <si>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</si>
  <si>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</si>
  <si>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</si>
  <si>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</si>
  <si>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</si>
  <si>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</si>
  <si>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</si>
  <si>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</si>
  <si>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</si>
  <si>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</si>
  <si>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</si>
  <si>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</si>
  <si>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</si>
  <si>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</si>
  <si>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</si>
  <si>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</si>
  <si>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</si>
  <si>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</si>
  <si>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</si>
  <si>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</si>
  <si>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</si>
  <si>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</si>
  <si>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</si>
  <si>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</si>
  <si>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</si>
  <si>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</si>
  <si>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</si>
  <si>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</si>
  <si>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</si>
  <si>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</si>
  <si>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</si>
  <si>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</si>
  <si>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</si>
  <si>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</si>
  <si>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</si>
  <si>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</si>
  <si>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</si>
  <si>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</si>
  <si>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</si>
  <si>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</si>
  <si>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</si>
  <si>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</si>
  <si>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</si>
  <si>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</si>
  <si>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</si>
  <si>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</si>
  <si>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</si>
  <si>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</si>
  <si>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</si>
  <si>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</si>
  <si>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</si>
  <si>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</si>
  <si>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</si>
  <si>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</si>
  <si>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</si>
  <si>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</si>
  <si>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</si>
  <si>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</si>
  <si>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</si>
  <si>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</si>
  <si>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</si>
  <si>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</si>
  <si>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</si>
  <si>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</si>
  <si>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</si>
  <si>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</si>
  <si>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</si>
  <si>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</si>
  <si>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</si>
  <si>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</si>
  <si>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</si>
  <si>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</si>
  <si>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</si>
  <si>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</si>
  <si>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</si>
  <si>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</si>
  <si>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</si>
  <si>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</si>
  <si>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</si>
  <si>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</si>
  <si>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</si>
  <si>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</si>
  <si>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</si>
  <si>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</si>
  <si>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</si>
  <si>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</si>
  <si>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</si>
  <si>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</si>
  <si>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</si>
  <si>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</si>
  <si>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</si>
  <si>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</si>
  <si>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</si>
  <si>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</si>
  <si>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</si>
  <si>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</si>
  <si>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</si>
  <si>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</si>
  <si>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</si>
  <si>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</si>
  <si>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</si>
  <si>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</si>
  <si>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</si>
  <si>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</si>
  <si>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</si>
  <si>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</si>
  <si>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</si>
  <si>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</si>
  <si>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</si>
  <si>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</si>
  <si>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</si>
  <si>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</si>
  <si>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</si>
  <si>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</si>
  <si>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</si>
  <si>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</si>
  <si>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</si>
  <si>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</si>
  <si>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</si>
  <si>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</si>
  <si>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</si>
  <si>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</si>
  <si>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</si>
  <si>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</si>
  <si>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</si>
  <si>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</si>
  <si>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</si>
  <si>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</si>
  <si>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</si>
  <si>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</si>
  <si>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</si>
  <si>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</si>
  <si>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</si>
  <si>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</si>
  <si>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</si>
  <si>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</si>
  <si>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</si>
  <si>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</si>
  <si>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</si>
  <si>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</si>
  <si>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</si>
  <si>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</si>
  <si>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</si>
  <si>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</si>
  <si>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</si>
  <si>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</si>
  <si>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</si>
  <si>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</si>
  <si>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</si>
  <si>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</si>
  <si>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</si>
  <si>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</si>
  <si>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</si>
  <si>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</si>
  <si>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</si>
  <si>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</si>
  <si>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</si>
  <si>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</si>
  <si>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</si>
  <si>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</si>
  <si>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</si>
  <si>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</si>
  <si>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</si>
  <si>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</si>
  <si>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</si>
  <si>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</si>
  <si>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</si>
  <si>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</si>
  <si>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</si>
  <si>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</si>
  <si>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</si>
  <si>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</si>
  <si>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</si>
  <si>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</si>
  <si>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</si>
  <si>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</si>
  <si>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</si>
  <si>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</si>
  <si>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</si>
  <si>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</si>
  <si>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</si>
  <si>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</si>
  <si>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</si>
  <si>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</si>
  <si>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</si>
  <si>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</si>
  <si>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</si>
  <si>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</si>
  <si>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</si>
  <si>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</si>
  <si>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</si>
  <si>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</si>
  <si>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</si>
  <si>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</si>
  <si>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</si>
  <si>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</si>
  <si>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</si>
  <si>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</si>
  <si>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</si>
  <si>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</si>
  <si>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</si>
  <si>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</si>
  <si>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</si>
  <si>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</si>
  <si>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</si>
  <si>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</si>
  <si>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</si>
  <si>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</si>
  <si>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</si>
  <si>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</si>
  <si>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</si>
  <si>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</si>
  <si>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</si>
  <si>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</si>
  <si>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</si>
  <si>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</si>
  <si>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</si>
  <si>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</si>
  <si>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</si>
  <si>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</si>
  <si>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</si>
  <si>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</si>
  <si>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</si>
  <si>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</si>
  <si>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</si>
  <si>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</si>
  <si>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</si>
  <si>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</si>
  <si>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</si>
  <si>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</si>
  <si>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</si>
  <si>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</si>
  <si>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</si>
  <si>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</si>
  <si>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</si>
  <si>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</si>
  <si>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</si>
  <si>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</si>
  <si>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</si>
  <si>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</si>
  <si>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</si>
  <si>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</si>
  <si>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</si>
  <si>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</si>
  <si>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</si>
  <si>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</si>
  <si>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</si>
  <si>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</si>
  <si>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</si>
  <si>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</si>
  <si>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</si>
  <si>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</si>
  <si>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</si>
  <si>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</si>
  <si>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</si>
  <si>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</si>
  <si>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</si>
  <si>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</si>
  <si>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</si>
  <si>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</si>
  <si>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</si>
  <si>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</si>
  <si>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</si>
  <si>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</si>
  <si>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</si>
  <si>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</si>
  <si>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</si>
  <si>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</si>
  <si>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</si>
  <si>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</si>
  <si>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</si>
  <si>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</si>
  <si>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</si>
  <si>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</si>
  <si>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</si>
  <si>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</si>
  <si>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</si>
  <si>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</si>
  <si>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</si>
  <si>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</si>
  <si>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</si>
  <si>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</si>
  <si>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</si>
  <si>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</si>
  <si>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</si>
  <si>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</si>
  <si>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</si>
  <si>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</si>
  <si>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</si>
  <si>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</si>
  <si>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</si>
  <si>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</si>
  <si>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</si>
  <si>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</si>
  <si>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</si>
  <si>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</si>
  <si>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</si>
  <si>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</si>
  <si>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</si>
  <si>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</si>
  <si>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</si>
  <si>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</si>
  <si>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</si>
  <si>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</si>
  <si>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</si>
  <si>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</si>
  <si>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</si>
  <si>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</si>
  <si>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</si>
  <si>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</si>
  <si>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</si>
  <si>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</si>
  <si>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</si>
  <si>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</si>
  <si>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</si>
  <si>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</si>
  <si>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</si>
  <si>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</si>
  <si>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</si>
  <si>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</si>
  <si>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</si>
  <si>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</si>
  <si>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</si>
  <si>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</si>
  <si>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</si>
  <si>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</si>
  <si>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</si>
  <si>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</si>
  <si>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</si>
  <si>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</si>
  <si>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</si>
  <si>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</si>
  <si>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</si>
  <si>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</si>
  <si>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</si>
  <si>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</si>
  <si>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</si>
  <si>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</si>
  <si>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</si>
  <si>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</si>
  <si>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</si>
  <si>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</si>
  <si>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</si>
  <si>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</si>
  <si>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</si>
  <si>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</si>
  <si>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</si>
  <si>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</si>
  <si>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</si>
  <si>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</si>
  <si>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</si>
  <si>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</si>
  <si>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</si>
  <si>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</si>
  <si>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</si>
  <si>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</si>
  <si>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</si>
  <si>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</si>
  <si>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</si>
  <si>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</si>
  <si>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</si>
  <si>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</si>
  <si>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</si>
  <si>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</si>
  <si>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</si>
  <si>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</si>
  <si>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</si>
  <si>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</si>
  <si>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</si>
  <si>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</si>
  <si>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</si>
  <si>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</si>
  <si>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</si>
  <si>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</si>
  <si>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</si>
  <si>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</si>
  <si>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</si>
  <si>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</si>
  <si>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</si>
  <si>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</si>
  <si>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</si>
  <si>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</si>
  <si>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</si>
  <si>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</si>
  <si>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</si>
  <si>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</si>
  <si>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</si>
  <si>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</si>
  <si>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</si>
  <si>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</si>
  <si>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</si>
  <si>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</si>
  <si>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</si>
  <si>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</si>
  <si>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</si>
  <si>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</si>
  <si>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</si>
  <si>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</si>
  <si>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</si>
  <si>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</si>
  <si>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</si>
  <si>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</si>
  <si>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</si>
  <si>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</si>
  <si>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</si>
  <si>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</si>
  <si>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</si>
  <si>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</si>
  <si>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</si>
  <si>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</si>
  <si>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</si>
  <si>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</si>
  <si>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</si>
  <si>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</si>
  <si>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</si>
  <si>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</si>
  <si>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</si>
  <si>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</si>
  <si>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</si>
  <si>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</si>
  <si>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</si>
  <si>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</si>
  <si>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</si>
  <si>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</si>
  <si>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</si>
  <si>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</si>
  <si>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</si>
  <si>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</si>
  <si>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</si>
  <si>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</si>
  <si>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</si>
  <si>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</si>
  <si>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</si>
  <si>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</si>
  <si>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</si>
  <si>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</si>
  <si>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</si>
  <si>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</si>
  <si>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</si>
  <si>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</si>
  <si>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</si>
  <si>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</si>
  <si>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</si>
  <si>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</si>
  <si>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</si>
  <si>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</si>
  <si>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</si>
  <si>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</si>
  <si>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</si>
  <si>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</si>
  <si>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</si>
  <si>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</si>
  <si>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</si>
  <si>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</si>
  <si>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</si>
  <si>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</si>
  <si>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</si>
  <si>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</si>
  <si>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</si>
  <si>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</si>
  <si>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</si>
  <si>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</si>
  <si>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</si>
  <si>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</si>
  <si>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</si>
  <si>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</si>
  <si>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</si>
  <si>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</si>
  <si>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</si>
  <si>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</si>
  <si>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</si>
  <si>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</si>
  <si>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</si>
  <si>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</si>
  <si>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</si>
  <si>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</si>
  <si>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</si>
  <si>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</si>
  <si>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</si>
  <si>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</si>
  <si>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</si>
  <si>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</si>
  <si>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</si>
  <si>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</si>
  <si>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</si>
  <si>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</si>
  <si>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</si>
  <si>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</si>
  <si>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</si>
  <si>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</si>
  <si>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</si>
  <si>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</si>
  <si>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</si>
  <si>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</si>
  <si>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</si>
  <si>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</si>
  <si>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</si>
  <si>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</si>
  <si>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</si>
  <si>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</si>
  <si>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</si>
  <si>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</si>
  <si>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</si>
  <si>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</si>
  <si>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</si>
  <si>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</si>
  <si>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</si>
  <si>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</si>
  <si>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</si>
  <si>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</si>
  <si>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</si>
  <si>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</si>
  <si>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</si>
  <si>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</si>
  <si>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</si>
  <si>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</si>
  <si>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</si>
  <si>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</si>
  <si>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</si>
  <si>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</si>
  <si>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</si>
  <si>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</si>
  <si>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</si>
  <si>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</si>
  <si>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</si>
  <si>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</si>
  <si>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</si>
  <si>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</si>
  <si>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</si>
  <si>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</si>
  <si>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</si>
  <si>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</si>
  <si>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</si>
  <si>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</si>
  <si>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</si>
  <si>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</si>
  <si>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</si>
  <si>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</si>
  <si>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</si>
  <si>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</si>
  <si>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</si>
  <si>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</si>
  <si>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</si>
  <si>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</si>
  <si>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</si>
  <si>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</si>
  <si>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</si>
  <si>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</si>
  <si>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</si>
  <si>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</si>
  <si>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</si>
  <si>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</si>
  <si>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</si>
  <si>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</si>
  <si>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</si>
  <si>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</si>
  <si>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</si>
  <si>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</si>
  <si>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</si>
  <si>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</si>
  <si>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</si>
  <si>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</si>
  <si>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</si>
  <si>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</si>
  <si>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</si>
  <si>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</si>
  <si>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</si>
  <si>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</si>
  <si>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</si>
  <si>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</si>
  <si>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</si>
  <si>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</si>
  <si>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</si>
  <si>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</si>
  <si>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</si>
  <si>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</si>
  <si>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</si>
  <si>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</si>
  <si>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</si>
  <si>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</si>
  <si>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</si>
  <si>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</si>
  <si>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</si>
  <si>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</si>
  <si>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</si>
  <si>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</si>
  <si>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</si>
  <si>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</si>
  <si>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</si>
  <si>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</si>
  <si>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</si>
  <si>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</si>
  <si>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</si>
  <si>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</si>
  <si>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</si>
  <si>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</si>
  <si>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</si>
  <si>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</si>
  <si>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</si>
  <si>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</si>
  <si>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</si>
  <si>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</si>
  <si>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</si>
  <si>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</si>
  <si>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</si>
  <si>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</si>
  <si>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</si>
  <si>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</si>
  <si>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</si>
  <si>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</si>
  <si>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</si>
  <si>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</si>
  <si>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</si>
  <si>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</si>
  <si>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</si>
  <si>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</si>
  <si>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</si>
  <si>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</si>
  <si>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</si>
  <si>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</si>
  <si>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</si>
  <si>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</si>
  <si>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</si>
  <si>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</si>
  <si>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</si>
  <si>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</si>
  <si>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</si>
  <si>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</si>
  <si>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</si>
  <si>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</si>
  <si>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</si>
  <si>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</si>
  <si>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</si>
  <si>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</si>
  <si>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</si>
  <si>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</si>
  <si>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</si>
  <si>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</si>
  <si>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</si>
  <si>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</si>
  <si>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</si>
  <si>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</si>
  <si>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</si>
  <si>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</si>
  <si>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</si>
  <si>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</si>
  <si>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</si>
  <si>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</si>
  <si>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</si>
  <si>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</si>
  <si>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</si>
  <si>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</si>
  <si>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</si>
  <si>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</si>
  <si>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</si>
  <si>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</si>
  <si>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</si>
  <si>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</si>
  <si>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</si>
  <si>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</si>
  <si>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</si>
  <si>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</si>
  <si>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</si>
  <si>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</si>
  <si>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</si>
  <si>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</si>
  <si>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</si>
  <si>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</si>
  <si>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</si>
  <si>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</si>
  <si>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</si>
  <si>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</si>
  <si>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</si>
  <si>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</si>
  <si>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</si>
  <si>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</si>
  <si>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</si>
  <si>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</si>
  <si>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</si>
  <si>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</si>
  <si>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</si>
  <si>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</si>
  <si>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</si>
  <si>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</si>
  <si>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</si>
  <si>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</si>
  <si>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</si>
  <si>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</si>
  <si>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</si>
  <si>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</si>
  <si>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</si>
  <si>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</si>
  <si>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</si>
  <si>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</si>
  <si>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</si>
  <si>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</si>
  <si>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</si>
  <si>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</si>
  <si>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</si>
  <si>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</si>
  <si>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</si>
  <si>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</si>
  <si>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</si>
  <si>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</si>
  <si>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</si>
  <si>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</si>
  <si>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</si>
  <si>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</si>
  <si>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</si>
  <si>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</si>
  <si>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</si>
  <si>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</si>
  <si>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</si>
  <si>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</si>
  <si>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</si>
  <si>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</si>
  <si>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</si>
  <si>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</si>
  <si>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</si>
  <si>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</si>
  <si>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</si>
  <si>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</si>
  <si>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</si>
  <si>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</si>
  <si>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</si>
  <si>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</si>
  <si>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</si>
  <si>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</si>
  <si>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</si>
  <si>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</si>
  <si>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</si>
  <si>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</si>
  <si>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</si>
  <si>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</si>
  <si>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</si>
  <si>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</si>
  <si>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</si>
  <si>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</si>
  <si>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</si>
  <si>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</si>
  <si>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</si>
  <si>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</si>
  <si>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</si>
  <si>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</si>
  <si>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</si>
  <si>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</si>
  <si>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</si>
  <si>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</si>
  <si>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</si>
  <si>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</si>
  <si>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</si>
  <si>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</si>
  <si>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</si>
  <si>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</si>
  <si>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</si>
  <si>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</si>
  <si>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</si>
  <si>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</si>
  <si>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</si>
  <si>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</si>
  <si>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</si>
  <si>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</si>
  <si>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</si>
  <si>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</si>
  <si>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</si>
  <si>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</si>
  <si>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</si>
  <si>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</si>
  <si>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</si>
  <si>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</si>
  <si>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</si>
  <si>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</si>
  <si>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</si>
  <si>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</si>
  <si>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</si>
  <si>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</si>
  <si>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</si>
  <si>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</si>
  <si>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</si>
  <si>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</si>
  <si>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</si>
  <si>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</si>
  <si>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</si>
  <si>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</si>
  <si>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</si>
  <si>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</si>
  <si>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</si>
  <si>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</si>
  <si>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</si>
  <si>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</si>
  <si>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</si>
  <si>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</si>
  <si>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</si>
  <si>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</si>
  <si>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</si>
  <si>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</si>
  <si>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</si>
  <si>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</si>
  <si>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</si>
  <si>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</si>
  <si>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</si>
  <si>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</si>
  <si>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</si>
  <si>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</si>
  <si>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</si>
  <si>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</si>
  <si>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</si>
  <si>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</si>
  <si>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</si>
  <si>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</si>
  <si>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</si>
  <si>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</si>
  <si>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</si>
  <si>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</si>
  <si>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</si>
  <si>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</si>
  <si>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</si>
  <si>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</si>
  <si>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</si>
  <si>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</si>
  <si>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</si>
  <si>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</si>
  <si>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</si>
  <si>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</si>
  <si>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</si>
  <si>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</si>
  <si>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</si>
  <si>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</si>
  <si>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</si>
  <si>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</si>
  <si>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</si>
  <si>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</si>
  <si>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</si>
  <si>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</si>
  <si>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</si>
  <si>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</si>
  <si>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</si>
  <si>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</si>
  <si>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</si>
  <si>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</si>
  <si>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</si>
  <si>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</si>
  <si>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</si>
  <si>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</si>
  <si>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</si>
  <si>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</si>
  <si>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</si>
  <si>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</si>
  <si>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</si>
  <si>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</si>
  <si>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</si>
  <si>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</si>
  <si>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</si>
  <si>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</si>
  <si>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</si>
  <si>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</si>
  <si>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</si>
  <si>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</si>
  <si>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</si>
  <si>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</si>
  <si>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</si>
  <si>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</si>
  <si>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</si>
  <si>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</si>
  <si>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</si>
  <si>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</si>
  <si>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</si>
  <si>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</si>
  <si>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</si>
  <si>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</si>
  <si>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</si>
  <si>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</si>
  <si>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</si>
  <si>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</si>
  <si>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</si>
  <si>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</si>
  <si>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</si>
  <si>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</si>
  <si>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</si>
  <si>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</si>
  <si>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</si>
  <si>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</si>
  <si>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</si>
  <si>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</si>
  <si>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</si>
  <si>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</si>
  <si>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</si>
  <si>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</si>
  <si>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</si>
  <si>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</si>
  <si>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</si>
  <si>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</si>
  <si>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</si>
  <si>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</si>
  <si>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</si>
  <si>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</si>
  <si>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</si>
  <si>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</si>
  <si>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</si>
  <si>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</si>
  <si>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</si>
  <si>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</si>
  <si>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</si>
  <si>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</si>
  <si>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</si>
  <si>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</si>
  <si>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</si>
  <si>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</si>
  <si>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</si>
  <si>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</si>
  <si>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</si>
  <si>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</si>
  <si>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</si>
  <si>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</si>
  <si>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</si>
  <si>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</si>
  <si>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</si>
  <si>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</si>
  <si>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</si>
  <si>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</si>
  <si>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</si>
  <si>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</si>
  <si>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</si>
  <si>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</si>
  <si>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</si>
  <si>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</si>
  <si>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</si>
  <si>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</si>
  <si>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</si>
  <si>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</si>
  <si>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</si>
  <si>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</si>
  <si>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</si>
  <si>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</si>
  <si>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</si>
  <si>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</si>
  <si>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</si>
  <si>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</si>
  <si>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</si>
  <si>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</si>
  <si>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</si>
  <si>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</si>
  <si>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</si>
  <si>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</si>
  <si>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</si>
  <si>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</si>
  <si>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</si>
  <si>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</si>
  <si>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</si>
  <si>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</si>
  <si>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</si>
  <si>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</si>
  <si>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</si>
  <si>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</si>
  <si>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</si>
  <si>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</si>
  <si>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</si>
  <si>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</si>
  <si>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</si>
  <si>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</si>
  <si>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</si>
  <si>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</si>
  <si>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</si>
  <si>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</si>
  <si>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</si>
  <si>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</si>
  <si>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</si>
  <si>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</si>
  <si>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</si>
  <si>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</si>
  <si>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</si>
  <si>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</si>
  <si>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</si>
  <si>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</si>
  <si>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</si>
  <si>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</si>
  <si>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</si>
  <si>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</si>
  <si>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</si>
  <si>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</si>
  <si>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</si>
  <si>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</si>
  <si>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</si>
  <si>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</si>
  <si>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</si>
  <si>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</si>
  <si>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</si>
  <si>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</si>
  <si>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</si>
  <si>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</si>
  <si>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</si>
  <si>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</si>
  <si>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</si>
  <si>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</si>
  <si>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</si>
  <si>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</si>
  <si>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</si>
  <si>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</si>
  <si>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</si>
  <si>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</si>
  <si>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</si>
  <si>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</si>
  <si>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</si>
  <si>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</si>
  <si>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</si>
  <si>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</si>
  <si>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</si>
  <si>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</si>
  <si>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</si>
  <si>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</si>
  <si>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</si>
  <si>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</si>
  <si>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</si>
  <si>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</si>
  <si>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</si>
  <si>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</si>
  <si>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</si>
  <si>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</si>
  <si>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</si>
  <si>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</si>
  <si>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</si>
  <si>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</si>
  <si>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</si>
  <si>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</si>
  <si>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</si>
  <si>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</si>
  <si>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</si>
  <si>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</si>
  <si>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</si>
  <si>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</si>
  <si>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</si>
  <si>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</si>
  <si>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</si>
  <si>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</si>
  <si>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</si>
  <si>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</si>
  <si>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</si>
  <si>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</si>
  <si>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</si>
  <si>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</si>
  <si>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</si>
  <si>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</si>
  <si>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</si>
  <si>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</si>
  <si>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</si>
  <si>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</si>
  <si>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</si>
  <si>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</si>
  <si>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</si>
  <si>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</si>
  <si>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</si>
  <si>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</si>
  <si>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</si>
  <si>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</si>
  <si>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</si>
  <si>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</si>
  <si>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</si>
  <si>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</si>
  <si>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</si>
  <si>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</si>
  <si>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</si>
  <si>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</si>
  <si>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</si>
  <si>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</si>
  <si>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</si>
  <si>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</si>
  <si>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</si>
  <si>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</si>
  <si>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</si>
  <si>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</si>
  <si>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</si>
  <si>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</si>
  <si>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</si>
  <si>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</si>
  <si>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</si>
  <si>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</si>
  <si>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</si>
  <si>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</si>
  <si>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</si>
  <si>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</si>
  <si>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</si>
  <si>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</si>
  <si>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</si>
  <si>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</si>
  <si>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</si>
  <si>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</si>
  <si>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</si>
  <si>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</si>
  <si>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</si>
  <si>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</si>
  <si>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</si>
  <si>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</si>
  <si>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</si>
  <si>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</si>
  <si>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</si>
  <si>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</si>
  <si>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</si>
  <si>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</si>
  <si>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</si>
  <si>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</si>
  <si>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</si>
  <si>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</si>
  <si>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</si>
  <si>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</si>
  <si>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</si>
  <si>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</si>
  <si>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</si>
  <si>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</si>
  <si>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</si>
  <si>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</si>
  <si>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</si>
  <si>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</si>
  <si>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</si>
  <si>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</si>
  <si>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</si>
  <si>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</si>
  <si>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</si>
  <si>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</si>
  <si>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</si>
  <si>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</si>
  <si>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</si>
  <si>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</si>
  <si>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</si>
  <si>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</si>
  <si>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</si>
  <si>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</si>
  <si>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</si>
  <si>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</si>
  <si>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</si>
  <si>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</si>
  <si>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</si>
  <si>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</si>
  <si>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</si>
  <si>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</si>
  <si>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</si>
  <si>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</si>
  <si>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</si>
  <si>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</si>
  <si>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</si>
  <si>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</si>
  <si>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</si>
  <si>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</si>
  <si>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</si>
  <si>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</si>
  <si>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</si>
  <si>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</si>
  <si>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</si>
  <si>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</si>
  <si>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</si>
  <si>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</si>
  <si>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</si>
  <si>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</si>
  <si>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</si>
  <si>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</si>
  <si>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</si>
  <si>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</si>
  <si>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</si>
  <si>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</si>
  <si>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</si>
  <si>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</si>
  <si>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</si>
  <si>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</si>
  <si>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</si>
  <si>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</si>
  <si>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</si>
  <si>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</si>
  <si>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</si>
  <si>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</si>
  <si>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</si>
  <si>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</si>
  <si>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</si>
  <si>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</si>
  <si>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</si>
  <si>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</si>
  <si>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</si>
  <si>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</si>
  <si>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</si>
  <si>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</si>
  <si>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</si>
  <si>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</si>
  <si>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</si>
  <si>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</si>
  <si>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</si>
  <si>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</si>
  <si>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</si>
  <si>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</si>
  <si>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</si>
  <si>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</si>
  <si>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</si>
  <si>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</si>
  <si>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</si>
  <si>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</si>
  <si>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</si>
  <si>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</si>
  <si>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</si>
  <si>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</si>
  <si>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</si>
  <si>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</si>
  <si>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</si>
  <si>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</si>
  <si>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</si>
  <si>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</si>
  <si>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</si>
  <si>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</si>
  <si>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</si>
  <si>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</si>
  <si>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</si>
  <si>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</si>
  <si>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</si>
  <si>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</si>
  <si>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</si>
  <si>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</si>
  <si>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</si>
  <si>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</si>
  <si>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</si>
  <si>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</si>
  <si>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</si>
  <si>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</si>
  <si>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</si>
  <si>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</si>
  <si>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</si>
  <si>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</si>
  <si>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</si>
  <si>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</si>
  <si>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</si>
  <si>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</si>
  <si>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</si>
  <si>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</si>
  <si>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</si>
  <si>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</si>
  <si>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</si>
  <si>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</si>
  <si>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</si>
  <si>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</si>
  <si>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</si>
  <si>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</si>
  <si>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</si>
  <si>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</si>
  <si>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</si>
  <si>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</si>
  <si>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</si>
  <si>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</si>
  <si>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</si>
  <si>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</si>
  <si>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</si>
  <si>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</si>
  <si>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</si>
  <si>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</si>
  <si>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</si>
  <si>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</si>
  <si>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</si>
  <si>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</si>
  <si>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</si>
  <si>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</si>
  <si>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</si>
  <si>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</si>
  <si>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</si>
  <si>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</si>
  <si>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</si>
  <si>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</si>
  <si>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</si>
  <si>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</si>
  <si>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</si>
  <si>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</si>
  <si>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</si>
  <si>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</si>
  <si>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</si>
  <si>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</si>
  <si>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</si>
  <si>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</si>
  <si>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</si>
  <si>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</si>
  <si>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</si>
  <si>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</si>
  <si>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</si>
  <si>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</si>
  <si>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</si>
  <si>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</si>
  <si>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</si>
  <si>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</si>
  <si>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</si>
  <si>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</si>
  <si>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</si>
  <si>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</si>
  <si>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</si>
  <si>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</si>
  <si>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</si>
  <si>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</si>
  <si>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</si>
  <si>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</si>
  <si>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</si>
  <si>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</si>
  <si>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</si>
  <si>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</si>
  <si>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</si>
  <si>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</si>
  <si>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</si>
  <si>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</si>
  <si>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</si>
  <si>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</si>
  <si>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</si>
  <si>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</si>
  <si>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</si>
  <si>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</si>
  <si>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</si>
  <si>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</si>
  <si>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</si>
  <si>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</si>
  <si>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</si>
  <si>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</si>
  <si>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</si>
  <si>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</si>
  <si>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</si>
  <si>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</si>
  <si>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</si>
  <si>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</si>
  <si>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</si>
  <si>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</si>
  <si>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</si>
  <si>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</si>
  <si>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</si>
  <si>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</si>
  <si>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</si>
  <si>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</si>
  <si>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</si>
  <si>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</si>
  <si>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</si>
  <si>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</si>
  <si>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</si>
  <si>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</si>
  <si>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</si>
  <si>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</si>
  <si>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</si>
  <si>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</si>
  <si>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</si>
  <si>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</si>
  <si>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</si>
  <si>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</si>
  <si>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</si>
  <si>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</si>
  <si>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</si>
  <si>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</si>
  <si>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</si>
  <si>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</si>
  <si>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</si>
  <si>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</si>
  <si>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</si>
  <si>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</si>
  <si>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</si>
  <si>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</si>
  <si>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</si>
  <si>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</si>
  <si>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</si>
  <si>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</si>
  <si>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</si>
  <si>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</si>
  <si>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</si>
  <si>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</si>
  <si>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</si>
  <si>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</si>
  <si>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</si>
  <si>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</si>
  <si>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</si>
  <si>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</si>
  <si>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</si>
  <si>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</si>
  <si>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</si>
  <si>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</si>
  <si>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</si>
  <si>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</si>
  <si>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</si>
  <si>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</si>
  <si>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</si>
  <si>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</si>
  <si>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</si>
  <si>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</si>
  <si>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</si>
  <si>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</si>
  <si>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</si>
  <si>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</si>
  <si>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</si>
  <si>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</si>
  <si>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</si>
  <si>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</si>
  <si>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</si>
  <si>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</si>
  <si>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</si>
  <si>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</si>
  <si>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</si>
  <si>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</si>
  <si>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</si>
  <si>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</si>
  <si>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</si>
  <si>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</si>
  <si>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</si>
  <si>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</si>
  <si>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</si>
  <si>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</si>
  <si>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</si>
  <si>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</si>
  <si>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</si>
  <si>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</si>
  <si>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</si>
  <si>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</si>
  <si>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</si>
  <si>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</si>
  <si>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</si>
  <si>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</si>
  <si>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</si>
  <si>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</si>
  <si>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</si>
  <si>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</si>
  <si>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</si>
  <si>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</si>
  <si>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</si>
  <si>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</si>
  <si>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</si>
  <si>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</si>
  <si>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</si>
  <si>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</si>
  <si>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</si>
  <si>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</si>
  <si>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</si>
  <si>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</si>
  <si>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</si>
  <si>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</si>
  <si>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</si>
  <si>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</si>
  <si>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</si>
  <si>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</si>
  <si>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</si>
  <si>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</si>
  <si>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</si>
  <si>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</si>
  <si>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</si>
  <si>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</si>
  <si>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</si>
  <si>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</si>
  <si>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</si>
  <si>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</si>
  <si>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</si>
  <si>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</si>
  <si>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</si>
  <si>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</si>
  <si>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</si>
  <si>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</si>
  <si>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</si>
  <si>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</si>
  <si>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</si>
  <si>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</si>
  <si>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</si>
  <si>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</si>
  <si>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</si>
  <si>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</si>
  <si>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</si>
  <si>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</si>
  <si>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</si>
  <si>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</si>
  <si>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</si>
  <si>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</si>
  <si>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</si>
  <si>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</si>
  <si>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</si>
  <si>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</si>
  <si>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</si>
  <si>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</si>
  <si>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</si>
  <si>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</si>
  <si>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</si>
  <si>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</si>
  <si>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</si>
  <si>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</si>
  <si>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</si>
  <si>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</si>
  <si>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</si>
  <si>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</si>
  <si>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</si>
  <si>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</si>
  <si>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</si>
  <si>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</si>
  <si>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</si>
  <si>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</si>
  <si>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</si>
  <si>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</si>
  <si>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</si>
  <si>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</si>
  <si>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</si>
  <si>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</si>
  <si>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</si>
  <si>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</si>
  <si>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</si>
  <si>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</si>
  <si>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</si>
  <si>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</si>
  <si>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</si>
  <si>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</si>
  <si>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</si>
  <si>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</si>
  <si>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</si>
  <si>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</si>
  <si>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</si>
  <si>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</si>
  <si>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</si>
  <si>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</si>
  <si>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</si>
  <si>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</si>
  <si>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</si>
  <si>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</si>
  <si>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</si>
  <si>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</si>
  <si>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</si>
  <si>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</si>
  <si>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</si>
  <si>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</si>
  <si>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</si>
  <si>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</si>
  <si>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</si>
  <si>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</si>
  <si>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</si>
  <si>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</si>
  <si>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</si>
  <si>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</si>
  <si>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</si>
  <si>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</si>
  <si>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</si>
  <si>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</si>
  <si>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</si>
  <si>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</si>
  <si>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</si>
  <si>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</si>
  <si>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</si>
  <si>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</si>
  <si>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</si>
  <si>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</si>
  <si>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</si>
  <si>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</si>
  <si>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</si>
  <si>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</si>
  <si>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</si>
  <si>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</si>
  <si>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</si>
  <si>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</si>
  <si>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</si>
  <si>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</si>
  <si>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</si>
  <si>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</si>
  <si>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</si>
  <si>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</si>
  <si>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</si>
  <si>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</si>
  <si>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</si>
  <si>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</si>
  <si>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</si>
  <si>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</si>
  <si>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</si>
  <si>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</si>
  <si>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</si>
  <si>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</si>
  <si>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</si>
  <si>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</si>
  <si>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</si>
  <si>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</si>
  <si>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</si>
  <si>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</si>
  <si>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</si>
  <si>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</si>
  <si>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</si>
  <si>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</si>
  <si>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</si>
  <si>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</si>
  <si>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</si>
  <si>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</si>
  <si>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</si>
  <si>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</si>
  <si>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</si>
  <si>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</si>
  <si>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</si>
  <si>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</si>
  <si>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</si>
  <si>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</si>
  <si>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</si>
  <si>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</si>
  <si>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</si>
  <si>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</si>
  <si>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</si>
  <si>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</si>
  <si>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</si>
  <si>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</si>
  <si>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</si>
  <si>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</si>
  <si>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</si>
  <si>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</si>
  <si>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</si>
  <si>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</si>
  <si>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</si>
  <si>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</si>
  <si>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</si>
  <si>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</si>
  <si>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</si>
  <si>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</si>
  <si>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</si>
  <si>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</si>
  <si>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</si>
  <si>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</si>
  <si>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</si>
  <si>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</si>
  <si>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</si>
  <si>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</si>
  <si>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</si>
  <si>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</si>
  <si>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</si>
  <si>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</si>
  <si>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</si>
  <si>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</si>
  <si>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</si>
  <si>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</si>
  <si>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</si>
  <si>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</si>
  <si>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</si>
  <si>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</si>
  <si>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</si>
  <si>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</si>
  <si>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</si>
  <si>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</si>
  <si>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</si>
  <si>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</si>
  <si>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</si>
  <si>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</si>
  <si>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</si>
  <si>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</si>
  <si>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</si>
  <si>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</si>
  <si>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</si>
  <si>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</si>
  <si>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</si>
  <si>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</si>
  <si>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</si>
  <si>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</si>
  <si>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</si>
  <si>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</si>
  <si>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</si>
  <si>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</si>
  <si>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</si>
  <si>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</si>
  <si>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</si>
  <si>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</si>
  <si>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</si>
  <si>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</si>
  <si>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</si>
  <si>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</si>
  <si>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</si>
  <si>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</si>
  <si>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</si>
  <si>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</si>
  <si>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</si>
  <si>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</si>
  <si>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</si>
  <si>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</si>
  <si>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</si>
  <si>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</si>
  <si>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</si>
  <si>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</si>
  <si>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</si>
  <si>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</si>
  <si>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</si>
  <si>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</si>
  <si>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</si>
  <si>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</si>
  <si>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</si>
  <si>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</si>
  <si>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</si>
  <si>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</si>
  <si>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</si>
  <si>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</si>
  <si>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</si>
  <si>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</si>
  <si>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</si>
  <si>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</si>
  <si>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</si>
  <si>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</si>
  <si>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</si>
  <si>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</si>
  <si>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</si>
  <si>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</si>
  <si>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</si>
  <si>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</si>
  <si>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</si>
  <si>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</si>
  <si>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</si>
  <si>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</si>
  <si>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</si>
  <si>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</si>
  <si>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</si>
  <si>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</si>
  <si>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</si>
  <si>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</si>
  <si>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</si>
  <si>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</si>
  <si>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</si>
  <si>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</si>
  <si>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</si>
  <si>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</si>
  <si>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</si>
  <si>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</si>
  <si>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</si>
  <si>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</si>
  <si>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</si>
  <si>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</si>
  <si>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</si>
  <si>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</si>
  <si>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</si>
  <si>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</si>
  <si>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</si>
  <si>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</si>
  <si>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</si>
  <si>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</si>
  <si>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</si>
  <si>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</si>
  <si>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</si>
  <si>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</si>
  <si>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</si>
  <si>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</si>
  <si>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</si>
  <si>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</si>
  <si>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</si>
  <si>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</si>
  <si>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</si>
  <si>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</si>
  <si>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</si>
  <si>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</si>
  <si>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</si>
  <si>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</si>
  <si>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</si>
  <si>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</si>
  <si>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</si>
  <si>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</si>
  <si>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</si>
  <si>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</si>
  <si>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</si>
  <si>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</si>
  <si>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</si>
  <si>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</si>
  <si>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</si>
  <si>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</si>
  <si>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</si>
  <si>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</si>
  <si>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</si>
  <si>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</si>
  <si>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</si>
  <si>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</si>
  <si>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</si>
  <si>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</si>
  <si>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</si>
  <si>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</si>
  <si>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</si>
  <si>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</si>
  <si>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</si>
  <si>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</si>
  <si>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</si>
  <si>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</si>
  <si>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</si>
  <si>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</si>
  <si>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</si>
  <si>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</si>
  <si>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</si>
  <si>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</si>
  <si>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</si>
  <si>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</si>
  <si>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</si>
  <si>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</si>
  <si>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</si>
  <si>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</si>
  <si>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</si>
  <si>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</si>
  <si>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</si>
  <si>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</si>
  <si>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</si>
  <si>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</si>
  <si>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</si>
  <si>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</si>
  <si>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</si>
  <si>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</si>
  <si>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</si>
  <si>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</si>
  <si>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</si>
  <si>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</si>
  <si>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</si>
  <si>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</si>
  <si>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</si>
  <si>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</si>
  <si>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</si>
  <si>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</si>
  <si>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</si>
  <si>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</si>
  <si>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</si>
  <si>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</si>
  <si>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</si>
  <si>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</si>
  <si>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</si>
  <si>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</si>
  <si>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</si>
  <si>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</si>
  <si>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</si>
  <si>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</si>
  <si>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</si>
  <si>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</si>
  <si>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</si>
  <si>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</si>
  <si>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</si>
  <si>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</si>
  <si>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</si>
  <si>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</si>
  <si>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</si>
  <si>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</si>
  <si>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</si>
  <si>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</si>
  <si>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</si>
  <si>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</si>
  <si>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</si>
  <si>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</si>
  <si>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</si>
  <si>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</si>
  <si>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</si>
  <si>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</si>
  <si>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</si>
  <si>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</si>
  <si>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</si>
  <si>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</si>
  <si>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</si>
  <si>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</si>
  <si>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</si>
  <si>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</si>
  <si>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</si>
  <si>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</si>
  <si>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</si>
  <si>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</si>
  <si>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</si>
  <si>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</si>
  <si>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</si>
  <si>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</si>
  <si>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</si>
  <si>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</si>
  <si>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</si>
  <si>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</si>
  <si>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</si>
  <si>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</si>
  <si>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</si>
  <si>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</si>
  <si>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</si>
  <si>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</si>
  <si>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</si>
  <si>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</si>
  <si>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</si>
  <si>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</si>
  <si>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</si>
  <si>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</si>
  <si>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</si>
  <si>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</si>
  <si>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</si>
  <si>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</si>
  <si>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</si>
  <si>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</si>
  <si>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</si>
  <si>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</si>
  <si>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</si>
  <si>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</si>
  <si>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</si>
  <si>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</si>
  <si>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</si>
  <si>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</si>
  <si>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</si>
  <si>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</si>
  <si>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</si>
  <si>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</si>
  <si>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</si>
  <si>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</si>
  <si>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</si>
  <si>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</si>
  <si>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</si>
  <si>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</si>
  <si>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</si>
  <si>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</si>
  <si>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</si>
  <si>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</si>
  <si>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</si>
  <si>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</si>
  <si>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</si>
  <si>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</si>
  <si>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</si>
  <si>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</si>
  <si>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</si>
  <si>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</si>
  <si>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</si>
  <si>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</si>
  <si>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</si>
  <si>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</si>
  <si>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</si>
  <si>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</si>
  <si>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</si>
  <si>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</si>
  <si>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</si>
  <si>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</si>
  <si>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</si>
  <si>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</si>
  <si>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</si>
  <si>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</si>
  <si>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</si>
  <si>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</si>
  <si>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</si>
  <si>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</si>
  <si>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</si>
  <si>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</si>
  <si>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</si>
  <si>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</si>
  <si>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</si>
  <si>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</si>
  <si>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</si>
  <si>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</si>
  <si>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</si>
  <si>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</si>
  <si>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</si>
  <si>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</si>
  <si>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</si>
  <si>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</si>
  <si>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</si>
  <si>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</si>
  <si>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</si>
  <si>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</si>
  <si>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</si>
  <si>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</si>
  <si>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</si>
  <si>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</si>
  <si>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</si>
  <si>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</si>
  <si>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</si>
  <si>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</si>
  <si>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</si>
  <si>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</si>
  <si>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</si>
  <si>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</si>
  <si>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</si>
  <si>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</si>
  <si>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</si>
  <si>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</si>
  <si>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</si>
  <si>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</si>
  <si>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</si>
  <si>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</si>
  <si>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</si>
  <si>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</si>
  <si>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</si>
  <si>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</si>
  <si>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</si>
  <si>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</si>
  <si>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</si>
  <si>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</si>
  <si>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</si>
  <si>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</si>
  <si>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</si>
  <si>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</si>
  <si>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</si>
  <si>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</si>
  <si>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</si>
  <si>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</si>
  <si>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</si>
  <si>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</si>
  <si>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</si>
  <si>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</si>
  <si>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</si>
  <si>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</si>
  <si>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</si>
  <si>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</si>
  <si>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</si>
  <si>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</si>
  <si>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</si>
  <si>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</si>
  <si>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</si>
  <si>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</si>
  <si>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</si>
  <si>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</si>
  <si>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</si>
  <si>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</si>
  <si>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</si>
  <si>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</si>
  <si>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</si>
  <si>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</si>
  <si>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</si>
  <si>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</si>
  <si>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</si>
  <si>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</si>
  <si>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</si>
  <si>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</si>
  <si>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</si>
  <si>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</si>
  <si>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</si>
  <si>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</si>
  <si>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</si>
  <si>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</si>
  <si>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</si>
  <si>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</si>
  <si>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</si>
  <si>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</si>
  <si>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</si>
  <si>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</si>
  <si>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</si>
  <si>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</si>
  <si>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</si>
  <si>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</si>
  <si>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</si>
  <si>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</si>
  <si>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</si>
  <si>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</si>
  <si>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</si>
  <si>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</si>
  <si>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</si>
  <si>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</si>
  <si>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</si>
  <si>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</si>
  <si>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</si>
  <si>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</si>
  <si>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</si>
  <si>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</si>
  <si>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</si>
  <si>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</si>
  <si>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</si>
  <si>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</si>
  <si>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</si>
  <si>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</si>
  <si>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</si>
  <si>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</si>
  <si>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</si>
  <si>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</si>
  <si>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</si>
  <si>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</si>
  <si>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</si>
  <si>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</si>
  <si>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</si>
  <si>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</si>
  <si>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</si>
  <si>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</si>
  <si>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</si>
  <si>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</si>
  <si>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</si>
  <si>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</si>
  <si>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</si>
  <si>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</si>
  <si>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</si>
  <si>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</si>
  <si>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</si>
  <si>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</si>
  <si>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</si>
  <si>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</si>
  <si>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</si>
  <si>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</si>
  <si>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</si>
  <si>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</si>
  <si>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</si>
  <si>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</si>
  <si>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</si>
  <si>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</si>
  <si>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</si>
  <si>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</si>
  <si>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</si>
  <si>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</si>
  <si>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</si>
  <si>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</si>
  <si>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</si>
  <si>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</si>
  <si>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</si>
  <si>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</si>
  <si>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</si>
  <si>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</si>
  <si>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</si>
  <si>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</si>
  <si>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</si>
  <si>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</si>
  <si>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</si>
  <si>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</si>
  <si>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</si>
  <si>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</si>
  <si>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</si>
  <si>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</si>
  <si>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</si>
  <si>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</si>
  <si>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</si>
  <si>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</si>
  <si>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</si>
  <si>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</si>
  <si>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</si>
  <si>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</si>
  <si>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</si>
  <si>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</si>
  <si>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</si>
  <si>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</si>
  <si>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</si>
  <si>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</si>
  <si>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</si>
  <si>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</si>
  <si>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</si>
  <si>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</si>
  <si>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</si>
  <si>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</si>
  <si>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</si>
  <si>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</si>
  <si>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</si>
  <si>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</si>
  <si>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</si>
  <si>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</si>
  <si>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</si>
  <si>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</si>
  <si>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</si>
  <si>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</si>
  <si>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</si>
  <si>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</si>
  <si>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</si>
  <si>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</si>
  <si>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</si>
  <si>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</si>
  <si>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</si>
  <si>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</si>
  <si>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</si>
  <si>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</si>
  <si>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</si>
  <si>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</si>
  <si>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</si>
  <si>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</si>
  <si>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</si>
  <si>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</si>
  <si>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</si>
  <si>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</si>
  <si>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</si>
  <si>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</si>
  <si>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</si>
  <si>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</si>
  <si>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</si>
  <si>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</si>
  <si>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</si>
  <si>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</si>
  <si>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</si>
  <si>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</si>
  <si>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</si>
  <si>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</si>
  <si>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</si>
  <si>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</si>
  <si>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</si>
  <si>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</si>
  <si>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</si>
  <si>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</si>
  <si>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</si>
  <si>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</si>
  <si>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</si>
  <si>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</si>
  <si>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</si>
  <si>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</si>
  <si>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</si>
  <si>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</si>
  <si>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</si>
  <si>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</si>
  <si>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</si>
  <si>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</si>
  <si>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</si>
  <si>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</si>
  <si>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</si>
  <si>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</si>
  <si>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</si>
  <si>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</si>
  <si>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</si>
  <si>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</si>
  <si>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</si>
  <si>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</si>
  <si>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</si>
  <si>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</si>
  <si>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</si>
  <si>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</si>
  <si>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</si>
  <si>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</si>
  <si>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</si>
  <si>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</si>
  <si>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</si>
  <si>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</si>
  <si>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</si>
  <si>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</si>
  <si>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</si>
  <si>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</si>
  <si>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</si>
  <si>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</si>
  <si>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</si>
  <si>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</si>
  <si>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</si>
  <si>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</si>
  <si>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</si>
  <si>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</si>
  <si>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</si>
  <si>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</si>
  <si>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</si>
  <si>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</si>
  <si>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</si>
  <si>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</si>
  <si>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</si>
  <si>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</si>
  <si>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</si>
  <si>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</si>
  <si>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</si>
  <si>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</si>
  <si>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</si>
  <si>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</si>
  <si>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</si>
  <si>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</si>
  <si>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</si>
  <si>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</si>
  <si>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</si>
  <si>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</si>
  <si>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</si>
  <si>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</si>
  <si>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</si>
  <si>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</si>
  <si>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</si>
  <si>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</si>
  <si>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</si>
  <si>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</si>
  <si>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</si>
  <si>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</si>
  <si>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</si>
  <si>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</si>
  <si>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</si>
  <si>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</si>
  <si>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</si>
  <si>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</si>
  <si>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</si>
  <si>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</si>
  <si>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</si>
  <si>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</si>
  <si>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</si>
  <si>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</si>
  <si>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</si>
  <si>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</si>
  <si>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</si>
  <si>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</si>
  <si>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</si>
  <si>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</si>
  <si>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</si>
  <si>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</si>
  <si>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</si>
  <si>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</si>
  <si>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</si>
  <si>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</si>
  <si>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</si>
  <si>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</si>
  <si>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</si>
  <si>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</si>
  <si>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</si>
  <si>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</si>
  <si>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</si>
  <si>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</si>
  <si>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</si>
  <si>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</si>
  <si>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</si>
  <si>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</si>
  <si>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</si>
  <si>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</si>
  <si>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</si>
  <si>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</si>
  <si>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</si>
  <si>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</si>
  <si>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</si>
  <si>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</si>
  <si>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</si>
  <si>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</si>
  <si>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</si>
  <si>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</si>
  <si>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</si>
  <si>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</si>
  <si>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</si>
  <si>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</si>
  <si>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</si>
  <si>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</si>
  <si>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</si>
  <si>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</si>
  <si>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</si>
  <si>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</si>
  <si>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</si>
  <si>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</si>
  <si>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</si>
  <si>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</si>
  <si>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</si>
  <si>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</si>
  <si>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</si>
  <si>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</si>
  <si>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</si>
  <si>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</si>
  <si>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</si>
  <si>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</si>
  <si>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</si>
  <si>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</si>
  <si>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</si>
  <si>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</si>
  <si>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</si>
  <si>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</si>
  <si>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</si>
  <si>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</si>
  <si>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</si>
  <si>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</si>
  <si>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</si>
  <si>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</si>
  <si>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</si>
  <si>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</si>
  <si>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</si>
  <si>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</si>
  <si>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</si>
  <si>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</si>
  <si>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</si>
  <si>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</si>
  <si>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</si>
  <si>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</si>
  <si>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</si>
  <si>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</si>
  <si>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</si>
  <si>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</si>
  <si>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</si>
  <si>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</si>
  <si>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</si>
  <si>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</si>
  <si>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</si>
  <si>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</si>
  <si>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</si>
  <si>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</si>
  <si>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</si>
  <si>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</si>
  <si>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</si>
  <si>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</si>
  <si>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</si>
  <si>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</si>
  <si>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</si>
  <si>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</si>
  <si>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</si>
  <si>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</si>
  <si>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</si>
  <si>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</si>
  <si>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</si>
  <si>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</si>
  <si>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</si>
  <si>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</si>
  <si>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</si>
  <si>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</si>
  <si>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</si>
  <si>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</si>
  <si>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</si>
  <si>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</si>
  <si>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</si>
  <si>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</si>
  <si>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</si>
  <si>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</si>
  <si>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</si>
  <si>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</si>
  <si>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</si>
  <si>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</si>
  <si>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</si>
  <si>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</si>
  <si>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</si>
  <si>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</si>
  <si>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</si>
  <si>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</si>
  <si>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</si>
  <si>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</si>
  <si>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</si>
  <si>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</si>
  <si>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</si>
  <si>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</si>
  <si>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</si>
  <si>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</si>
  <si>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</si>
  <si>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</si>
  <si>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</si>
  <si>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</si>
  <si>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</si>
  <si>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</si>
  <si>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</si>
  <si>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</si>
  <si>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</si>
  <si>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</si>
  <si>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</si>
  <si>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</si>
  <si>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</si>
  <si>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</si>
  <si>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</si>
  <si>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</si>
  <si>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</si>
  <si>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</si>
  <si>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</si>
  <si>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</si>
  <si>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</si>
  <si>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</si>
  <si>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</si>
  <si>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</si>
  <si>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</si>
  <si>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</si>
  <si>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</si>
  <si>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</si>
  <si>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</si>
  <si>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</si>
  <si>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</si>
  <si>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</si>
  <si>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</si>
  <si>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</si>
  <si>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</si>
  <si>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</si>
  <si>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</si>
  <si>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</si>
  <si>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</si>
  <si>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</si>
  <si>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</si>
  <si>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</si>
  <si>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</si>
  <si>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</si>
  <si>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</si>
  <si>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</si>
  <si>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</si>
  <si>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</si>
  <si>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</si>
  <si>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</si>
  <si>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</si>
  <si>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</si>
  <si>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</si>
  <si>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</si>
  <si>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</si>
  <si>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</si>
  <si>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</si>
  <si>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</si>
  <si>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</si>
  <si>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</si>
  <si>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</si>
  <si>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</si>
  <si>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</si>
  <si>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</si>
  <si>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</si>
  <si>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</si>
  <si>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</si>
  <si>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</si>
  <si>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</si>
  <si>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</si>
  <si>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</si>
  <si>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</si>
  <si>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</si>
  <si>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</si>
  <si>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</si>
  <si>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</si>
  <si>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</si>
  <si>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</si>
  <si>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</si>
  <si>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</si>
  <si>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</si>
  <si>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</si>
  <si>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</si>
  <si>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</si>
  <si>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</si>
  <si>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</si>
  <si>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</si>
  <si>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</si>
  <si>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</si>
  <si>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</si>
  <si>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</si>
  <si>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</si>
  <si>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</si>
  <si>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</si>
  <si>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</si>
  <si>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</si>
  <si>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</si>
  <si>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</si>
  <si>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</si>
  <si>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</si>
  <si>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</si>
  <si>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</si>
  <si>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</si>
  <si>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</si>
  <si>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</si>
  <si>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</si>
  <si>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</si>
  <si>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</si>
  <si>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</si>
  <si>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</si>
  <si>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</si>
  <si>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</si>
  <si>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</si>
  <si>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</si>
  <si>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</si>
  <si>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</si>
  <si>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</si>
  <si>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</si>
  <si>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</si>
  <si>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</si>
  <si>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</si>
  <si>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</si>
  <si>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</si>
  <si>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</si>
  <si>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</si>
  <si>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</si>
  <si>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</si>
  <si>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</si>
  <si>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</si>
  <si>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</si>
  <si>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</si>
  <si>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</si>
  <si>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</si>
  <si>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</si>
  <si>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</si>
  <si>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</si>
  <si>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</si>
  <si>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</si>
  <si>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</si>
  <si>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</si>
  <si>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</si>
  <si>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</si>
  <si>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</si>
  <si>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</si>
  <si>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</si>
  <si>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</si>
  <si>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</si>
  <si>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</si>
  <si>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</si>
  <si>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</si>
  <si>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</si>
  <si>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</si>
  <si>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</si>
  <si>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</si>
  <si>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</si>
  <si>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</si>
  <si>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</si>
  <si>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</si>
  <si>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</si>
  <si>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</si>
  <si>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</si>
  <si>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</si>
  <si>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</si>
  <si>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</si>
  <si>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</si>
  <si>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</si>
  <si>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</si>
  <si>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</si>
  <si>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</si>
  <si>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</si>
  <si>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</si>
  <si>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</si>
  <si>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</si>
  <si>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</si>
  <si>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</si>
  <si>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</si>
  <si>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</si>
  <si>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</si>
  <si>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</si>
  <si>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</si>
  <si>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</si>
  <si>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</si>
  <si>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</si>
  <si>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</si>
  <si>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</si>
  <si>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</si>
  <si>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</si>
  <si>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</si>
  <si>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</si>
  <si>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</si>
  <si>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</si>
  <si>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</si>
  <si>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</si>
  <si>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</si>
  <si>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</si>
  <si>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</si>
  <si>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</si>
  <si>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</si>
  <si>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</si>
  <si>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</si>
  <si>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</si>
  <si>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</si>
  <si>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</si>
  <si>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</si>
  <si>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</si>
  <si>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</si>
  <si>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</si>
  <si>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</si>
  <si>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</si>
  <si>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</si>
  <si>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</si>
  <si>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</si>
  <si>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</si>
  <si>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</si>
  <si>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</si>
  <si>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</si>
  <si>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</si>
  <si>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</si>
  <si>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</si>
  <si>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</si>
  <si>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</si>
  <si>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</si>
  <si>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</si>
  <si>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</si>
  <si>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</si>
  <si>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</si>
  <si>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</si>
  <si>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</si>
  <si>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</si>
  <si>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</si>
  <si>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</si>
  <si>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</si>
  <si>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</si>
  <si>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</si>
  <si>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</si>
  <si>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</si>
  <si>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</si>
  <si>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</si>
  <si>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</si>
  <si>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</si>
  <si>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</si>
  <si>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</si>
  <si>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</si>
  <si>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</si>
  <si>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</si>
  <si>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</si>
  <si>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</si>
  <si>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</si>
  <si>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</si>
  <si>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</si>
  <si>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</si>
  <si>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</si>
  <si>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</si>
  <si>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</si>
  <si>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</si>
  <si>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</si>
  <si>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</si>
  <si>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</si>
  <si>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</si>
  <si>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</si>
  <si>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</si>
  <si>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</si>
  <si>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</si>
  <si>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</si>
  <si>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</si>
  <si>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</si>
  <si>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</si>
  <si>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</si>
  <si>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</si>
  <si>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</si>
  <si>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</si>
  <si>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</si>
  <si>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</si>
  <si>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</si>
  <si>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</si>
  <si>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</si>
  <si>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</si>
  <si>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</si>
  <si>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</si>
  <si>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</si>
  <si>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</si>
  <si>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</si>
  <si>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</si>
  <si>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</si>
  <si>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</si>
  <si>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</si>
  <si>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</si>
  <si>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</si>
  <si>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</si>
  <si>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</si>
  <si>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</si>
  <si>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</si>
  <si>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</si>
  <si>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</si>
  <si>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</si>
  <si>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</si>
  <si>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</si>
  <si>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</si>
  <si>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</si>
  <si>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</si>
  <si>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</si>
  <si>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</si>
  <si>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</si>
  <si>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</si>
  <si>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</si>
  <si>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</si>
  <si>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</si>
  <si>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</si>
  <si>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</si>
  <si>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</si>
  <si>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</si>
  <si>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</si>
  <si>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</si>
  <si>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</si>
  <si>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</si>
  <si>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</si>
  <si>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</si>
  <si>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</si>
  <si>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</si>
  <si>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</si>
  <si>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</si>
  <si>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</si>
  <si>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</si>
  <si>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</si>
  <si>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</si>
  <si>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</si>
  <si>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</si>
  <si>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</si>
  <si>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</si>
  <si>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</si>
  <si>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</si>
  <si>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</si>
  <si>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</si>
  <si>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</si>
  <si>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</si>
  <si>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</si>
  <si>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</si>
  <si>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</si>
  <si>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</si>
  <si>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</si>
  <si>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</si>
  <si>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</si>
  <si>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</si>
  <si>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</si>
  <si>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</si>
  <si>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</si>
  <si>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</si>
  <si>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</si>
  <si>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</si>
  <si>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</si>
  <si>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</si>
  <si>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</si>
  <si>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</si>
  <si>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</si>
  <si>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</si>
  <si>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</si>
  <si>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</si>
  <si>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</si>
  <si>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</si>
  <si>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</si>
  <si>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</si>
  <si>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</si>
  <si>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</si>
  <si>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</si>
  <si>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</si>
  <si>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</si>
  <si>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</si>
  <si>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</si>
  <si>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</si>
  <si>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</si>
  <si>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</si>
  <si>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</si>
  <si>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</si>
  <si>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</si>
  <si>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</si>
  <si>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</si>
  <si>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</si>
  <si>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</si>
  <si>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</si>
  <si>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</si>
  <si>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</si>
  <si>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</si>
  <si>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</si>
  <si>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</si>
  <si>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</si>
  <si>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</si>
  <si>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</si>
  <si>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</si>
  <si>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</si>
  <si>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</si>
  <si>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</si>
  <si>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</si>
  <si>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</si>
  <si>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</si>
  <si>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</si>
  <si>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</si>
  <si>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</si>
  <si>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</si>
  <si>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</si>
  <si>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</si>
  <si>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</si>
  <si>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</si>
  <si>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</si>
  <si>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</si>
  <si>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</si>
  <si>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</si>
  <si>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</si>
  <si>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</si>
  <si>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</si>
  <si>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</si>
  <si>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</si>
  <si>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</si>
  <si>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</si>
  <si>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</si>
  <si>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</si>
  <si>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</si>
  <si>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</si>
  <si>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</si>
  <si>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</si>
  <si>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</si>
  <si>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</si>
  <si>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</si>
  <si>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</si>
  <si>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</si>
  <si>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</si>
  <si>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</si>
  <si>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</si>
  <si>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</si>
  <si>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</si>
  <si>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</si>
  <si>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</si>
  <si>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</si>
  <si>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</si>
  <si>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</si>
  <si>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</si>
  <si>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</si>
  <si>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</si>
  <si>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</si>
  <si>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</si>
  <si>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</si>
  <si>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</si>
  <si>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</si>
  <si>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</si>
  <si>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</si>
  <si>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</si>
  <si>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</si>
  <si>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</si>
  <si>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</si>
  <si>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</si>
  <si>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</si>
  <si>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</si>
  <si>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</si>
  <si>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</si>
  <si>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</si>
  <si>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</si>
  <si>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</si>
  <si>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</si>
  <si>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</si>
  <si>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</si>
  <si>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</si>
  <si>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</si>
  <si>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</si>
  <si>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</si>
  <si>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</si>
  <si>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</si>
  <si>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</si>
  <si>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</si>
  <si>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</si>
  <si>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</si>
  <si>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</si>
  <si>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</si>
  <si>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</si>
  <si>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</si>
  <si>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</si>
  <si>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</si>
  <si>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</si>
  <si>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</si>
  <si>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</si>
  <si>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</si>
  <si>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</si>
  <si>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</si>
  <si>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</si>
  <si>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</si>
  <si>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</si>
  <si>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</si>
  <si>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</si>
  <si>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</si>
  <si>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</si>
  <si>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</si>
  <si>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</si>
  <si>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</si>
  <si>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</si>
  <si>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</si>
  <si>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</si>
  <si>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</si>
  <si>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</si>
  <si>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</si>
  <si>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</si>
  <si>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</si>
  <si>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</si>
  <si>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</si>
  <si>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</si>
  <si>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</si>
  <si>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</si>
  <si>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</si>
  <si>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</si>
  <si>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</si>
  <si>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</si>
  <si>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</si>
  <si>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</si>
  <si>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</si>
  <si>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</si>
  <si>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</si>
  <si>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</si>
  <si>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</si>
  <si>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</si>
  <si>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</si>
  <si>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</si>
  <si>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</si>
  <si>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</si>
  <si>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</si>
  <si>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</si>
  <si>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</si>
  <si>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</si>
  <si>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</si>
  <si>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</si>
  <si>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</si>
  <si>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</si>
  <si>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</si>
  <si>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</si>
  <si>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</si>
  <si>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</si>
  <si>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</si>
  <si>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</si>
  <si>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</si>
  <si>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</si>
  <si>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</si>
  <si>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</si>
  <si>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</si>
  <si>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</si>
  <si>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</si>
  <si>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</si>
  <si>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</si>
  <si>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</si>
  <si>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</si>
  <si>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</si>
  <si>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</si>
  <si>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</si>
  <si>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</si>
  <si>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</si>
  <si>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</si>
  <si>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</si>
  <si>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</si>
  <si>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</si>
  <si>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</si>
  <si>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</si>
  <si>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</si>
  <si>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</si>
  <si>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</si>
  <si>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</si>
  <si>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</si>
  <si>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</si>
  <si>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</si>
  <si>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</si>
  <si>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</si>
  <si>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</si>
  <si>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</si>
  <si>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</si>
  <si>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</si>
  <si>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</si>
  <si>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</si>
  <si>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</si>
  <si>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</si>
  <si>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</si>
  <si>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</si>
  <si>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</si>
  <si>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</si>
  <si>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</si>
  <si>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</si>
  <si>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</si>
  <si>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</si>
  <si>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</si>
  <si>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</si>
  <si>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</si>
  <si>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</si>
  <si>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</si>
  <si>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</si>
  <si>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</si>
  <si>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</si>
  <si>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</si>
  <si>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</si>
  <si>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</si>
  <si>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</si>
  <si>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</si>
  <si>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</si>
  <si>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</si>
  <si>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</si>
  <si>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</si>
  <si>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</si>
  <si>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</si>
  <si>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</si>
  <si>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</si>
  <si>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</si>
  <si>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</si>
  <si>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</si>
  <si>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</si>
  <si>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</si>
  <si>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</si>
  <si>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</si>
  <si>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</si>
  <si>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</si>
  <si>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</si>
  <si>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</si>
  <si>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</si>
  <si>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</si>
  <si>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</si>
  <si>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</si>
  <si>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</si>
  <si>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</si>
  <si>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</si>
  <si>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</si>
  <si>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</si>
  <si>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</si>
  <si>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</si>
  <si>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</si>
  <si>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</si>
  <si>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</si>
  <si>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</si>
  <si>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</si>
  <si>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</si>
  <si>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</si>
  <si>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</si>
  <si>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</si>
  <si>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</si>
  <si>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</si>
  <si>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</si>
  <si>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</si>
  <si>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</si>
  <si>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</si>
  <si>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</si>
  <si>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</si>
  <si>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</si>
  <si>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</si>
  <si>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</si>
  <si>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</si>
  <si>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</si>
  <si>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</si>
  <si>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</si>
  <si>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</si>
  <si>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</si>
  <si>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</si>
  <si>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</si>
  <si>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</si>
  <si>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</si>
  <si>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</si>
  <si>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</si>
  <si>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</si>
  <si>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</si>
  <si>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</si>
  <si>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</si>
  <si>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</si>
  <si>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</si>
  <si>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</si>
  <si>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</si>
  <si>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</si>
  <si>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</si>
  <si>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</si>
  <si>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</si>
  <si>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</si>
  <si>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</si>
  <si>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</si>
  <si>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</si>
  <si>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</si>
  <si>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</si>
  <si>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</si>
  <si>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</si>
  <si>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</si>
  <si>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</si>
  <si>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</si>
  <si>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</si>
  <si>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</si>
  <si>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</si>
  <si>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</si>
  <si>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</si>
  <si>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</si>
  <si>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</si>
  <si>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</si>
  <si>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</si>
  <si>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</si>
  <si>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</si>
  <si>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</si>
  <si>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</si>
  <si>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</si>
  <si>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</si>
  <si>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</si>
  <si>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</si>
  <si>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</si>
  <si>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</si>
  <si>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</si>
  <si>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</si>
  <si>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</si>
  <si>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</si>
  <si>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</si>
  <si>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</si>
  <si>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</si>
  <si>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</si>
  <si>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</si>
  <si>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</si>
  <si>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</si>
  <si>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</si>
  <si>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</si>
  <si>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</si>
  <si>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</si>
  <si>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</si>
  <si>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</si>
  <si>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</si>
  <si>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</si>
  <si>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</si>
  <si>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</si>
  <si>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</si>
  <si>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</si>
  <si>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</si>
  <si>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</si>
  <si>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</si>
  <si>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</si>
  <si>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</si>
  <si>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</si>
  <si>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</si>
  <si>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</si>
  <si>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</si>
  <si>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</si>
  <si>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</si>
  <si>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</si>
  <si>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</si>
  <si>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</si>
  <si>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</si>
  <si>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</si>
  <si>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</si>
  <si>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</si>
  <si>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</si>
  <si>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</si>
  <si>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</si>
  <si>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</si>
  <si>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</si>
  <si>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</si>
  <si>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</si>
  <si>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</si>
  <si>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</si>
  <si>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</si>
  <si>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</si>
  <si>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</si>
  <si>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</si>
  <si>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</si>
  <si>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</si>
  <si>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</si>
  <si>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</si>
  <si>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</si>
  <si>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</si>
  <si>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</si>
  <si>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</si>
  <si>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</si>
  <si>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</si>
  <si>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</si>
  <si>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</si>
  <si>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</si>
  <si>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</si>
  <si>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</si>
  <si>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</si>
  <si>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</si>
  <si>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</si>
  <si>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</si>
  <si>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</si>
  <si>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</si>
  <si>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</si>
  <si>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</si>
  <si>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</si>
  <si>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</si>
  <si>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</si>
  <si>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</si>
  <si>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</si>
  <si>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</si>
  <si>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</si>
  <si>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</si>
  <si>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</si>
  <si>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</si>
  <si>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</si>
  <si>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</si>
  <si>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</si>
  <si>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</si>
  <si>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</si>
  <si>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</si>
  <si>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</si>
  <si>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</si>
  <si>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</si>
  <si>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</si>
  <si>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</si>
  <si>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</si>
  <si>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</si>
  <si>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</si>
  <si>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</si>
  <si>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</si>
  <si>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</si>
  <si>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</si>
  <si>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</si>
  <si>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</si>
  <si>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</si>
  <si>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</si>
  <si>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</si>
  <si>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</si>
  <si>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</si>
  <si>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</si>
  <si>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</si>
  <si>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</si>
  <si>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</si>
  <si>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</si>
  <si>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</si>
  <si>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</si>
  <si>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</si>
  <si>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</si>
  <si>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</si>
  <si>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</si>
  <si>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</si>
  <si>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</si>
  <si>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</si>
  <si>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</si>
  <si>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</si>
  <si>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</si>
  <si>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</si>
  <si>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</si>
  <si>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</si>
  <si>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</si>
  <si>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</si>
  <si>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</si>
  <si>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</si>
  <si>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</si>
  <si>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</si>
  <si>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</si>
  <si>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</si>
  <si>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</si>
  <si>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</si>
  <si>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</si>
  <si>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</si>
  <si>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</si>
  <si>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</si>
  <si>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</si>
  <si>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</si>
  <si>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</si>
  <si>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</si>
  <si>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</si>
  <si>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</si>
  <si>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</si>
  <si>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</si>
  <si>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</si>
  <si>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</si>
  <si>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</si>
  <si>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</si>
  <si>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</si>
  <si>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</si>
  <si>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</si>
  <si>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</si>
  <si>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</si>
  <si>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</si>
  <si>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</si>
  <si>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</si>
  <si>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</si>
  <si>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</si>
  <si>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</si>
  <si>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</si>
  <si>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</si>
  <si>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</si>
  <si>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</si>
  <si>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</si>
  <si>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</si>
  <si>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</si>
  <si>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</si>
  <si>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</si>
  <si>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</si>
  <si>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</si>
  <si>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</si>
  <si>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</si>
  <si>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</si>
  <si>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</si>
  <si>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</si>
  <si>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</si>
  <si>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</si>
  <si>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</si>
  <si>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</si>
  <si>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</si>
  <si>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</si>
  <si>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</si>
  <si>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</si>
  <si>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</si>
  <si>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</si>
  <si>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</si>
  <si>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</si>
  <si>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</si>
  <si>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</si>
  <si>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</si>
  <si>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</si>
  <si>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</si>
  <si>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</si>
  <si>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</si>
  <si>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</si>
  <si>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</si>
  <si>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</si>
  <si>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</si>
  <si>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</si>
  <si>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</si>
  <si>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</si>
  <si>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</si>
  <si>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</si>
  <si>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</si>
  <si>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</si>
  <si>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</si>
  <si>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</si>
  <si>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</si>
  <si>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</si>
  <si>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</si>
  <si>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</si>
  <si>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</si>
  <si>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</si>
  <si>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</si>
  <si>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</si>
  <si>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</si>
  <si>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</si>
  <si>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</si>
  <si>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</si>
  <si>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</si>
  <si>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</si>
  <si>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</si>
  <si>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</si>
  <si>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</si>
  <si>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</si>
  <si>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</si>
  <si>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</si>
  <si>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</si>
  <si>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</si>
  <si>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</si>
  <si>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</si>
  <si>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</si>
  <si>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</si>
  <si>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</si>
  <si>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</si>
  <si>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</si>
  <si>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</si>
  <si>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</si>
  <si>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</si>
  <si>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</si>
  <si>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</si>
  <si>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</si>
  <si>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</si>
  <si>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</si>
  <si>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</si>
  <si>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</si>
  <si>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</si>
  <si>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</si>
  <si>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</si>
  <si>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</si>
  <si>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</si>
  <si>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</si>
  <si>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</si>
  <si>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</si>
  <si>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</si>
  <si>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</si>
  <si>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</si>
  <si>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</si>
  <si>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</si>
  <si>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</si>
  <si>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</si>
  <si>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</si>
  <si>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</si>
  <si>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</si>
  <si>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</si>
  <si>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</si>
  <si>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</si>
  <si>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</si>
  <si>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</si>
  <si>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</si>
  <si>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</si>
  <si>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</si>
  <si>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</si>
  <si>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</si>
  <si>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</si>
  <si>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</si>
  <si>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</si>
  <si>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</si>
  <si>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</si>
  <si>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</si>
  <si>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</si>
  <si>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</si>
  <si>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</si>
  <si>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</si>
  <si>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</si>
  <si>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</si>
  <si>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</si>
  <si>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</si>
  <si>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</si>
  <si>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</si>
  <si>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</si>
  <si>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</si>
  <si>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</si>
  <si>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</si>
  <si>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</si>
  <si>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</si>
  <si>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</si>
  <si>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</si>
  <si>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</si>
  <si>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</si>
  <si>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</si>
  <si>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</si>
  <si>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</si>
  <si>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</si>
  <si>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</si>
  <si>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</si>
  <si>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</si>
  <si>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</si>
  <si>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</si>
  <si>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</si>
  <si>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</si>
  <si>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</si>
  <si>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</si>
  <si>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</si>
  <si>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</si>
  <si>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</si>
  <si>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</si>
  <si>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</si>
  <si>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</si>
  <si>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</si>
  <si>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</si>
  <si>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</si>
  <si>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</si>
  <si>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</si>
  <si>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</si>
  <si>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</si>
  <si>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</si>
  <si>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</si>
  <si>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</si>
  <si>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</si>
  <si>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</si>
  <si>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</si>
  <si>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</si>
  <si>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</si>
  <si>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</si>
  <si>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</si>
  <si>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</si>
  <si>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</si>
  <si>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</si>
  <si>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</si>
  <si>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</si>
  <si>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</si>
  <si>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</si>
  <si>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</si>
  <si>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</si>
  <si>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</si>
  <si>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</si>
  <si>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</si>
  <si>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</si>
  <si>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</si>
  <si>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</si>
  <si>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</si>
  <si>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</si>
  <si>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</si>
  <si>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</si>
  <si>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</si>
  <si>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</si>
  <si>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</si>
  <si>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</si>
  <si>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</si>
  <si>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</si>
  <si>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</si>
  <si>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</si>
  <si>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</si>
  <si>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</si>
  <si>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</si>
  <si>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</si>
  <si>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</si>
  <si>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</si>
  <si>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</si>
  <si>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</si>
  <si>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</si>
  <si>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</si>
  <si>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</si>
  <si>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</si>
  <si>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</si>
  <si>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</si>
  <si>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</si>
  <si>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</si>
  <si>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</si>
  <si>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</si>
  <si>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</si>
  <si>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</si>
  <si>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</si>
  <si>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</si>
  <si>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</si>
  <si>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</si>
  <si>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</si>
  <si>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</si>
  <si>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</si>
  <si>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</si>
  <si>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</si>
  <si>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</si>
  <si>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</si>
  <si>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</si>
  <si>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</si>
  <si>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</si>
  <si>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</si>
  <si>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</si>
  <si>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</si>
  <si>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</si>
  <si>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</si>
  <si>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</si>
  <si>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</si>
  <si>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</si>
  <si>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</si>
  <si>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</si>
  <si>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</si>
  <si>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</si>
  <si>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</si>
  <si>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</si>
  <si>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</si>
  <si>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</si>
  <si>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</si>
  <si>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</si>
  <si>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</si>
  <si>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</si>
  <si>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</si>
  <si>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</si>
  <si>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</si>
  <si>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</si>
  <si>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</si>
  <si>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</si>
  <si>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</si>
  <si>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</si>
  <si>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</si>
  <si>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</si>
  <si>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</si>
  <si>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</si>
  <si>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</si>
  <si>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</si>
  <si>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</si>
  <si>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</si>
  <si>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</si>
  <si>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</si>
  <si>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</si>
  <si>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</si>
  <si>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</si>
  <si>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</si>
  <si>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</si>
  <si>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</si>
  <si>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</si>
  <si>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</si>
  <si>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</si>
  <si>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</si>
  <si>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</si>
  <si>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</si>
  <si>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</si>
  <si>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</si>
  <si>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</si>
  <si>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</si>
  <si>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</si>
  <si>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</si>
  <si>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</si>
  <si>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</si>
  <si>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</si>
  <si>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</si>
  <si>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</si>
  <si>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</si>
  <si>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</si>
  <si>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</si>
  <si>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</si>
  <si>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</si>
  <si>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</si>
  <si>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</si>
  <si>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</si>
  <si>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</si>
  <si>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</si>
  <si>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</si>
  <si>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</si>
  <si>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</si>
  <si>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</si>
  <si>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</si>
  <si>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</si>
  <si>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</si>
  <si>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</si>
  <si>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</si>
  <si>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</si>
  <si>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</si>
  <si>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</si>
  <si>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</si>
  <si>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</si>
  <si>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</si>
  <si>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</si>
  <si>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</si>
  <si>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</si>
  <si>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</si>
  <si>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</si>
  <si>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</si>
  <si>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</si>
  <si>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</si>
  <si>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</si>
  <si>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</si>
  <si>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</si>
  <si>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</si>
  <si>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</si>
  <si>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</si>
  <si>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</si>
  <si>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</si>
  <si>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</si>
  <si>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</si>
  <si>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</si>
  <si>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</si>
  <si>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</si>
  <si>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</si>
  <si>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</si>
  <si>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</si>
  <si>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</si>
  <si>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</si>
  <si>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</si>
  <si>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</si>
  <si>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</si>
  <si>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</si>
  <si>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</si>
  <si>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</si>
  <si>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</si>
  <si>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</si>
  <si>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</si>
  <si>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</si>
  <si>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</si>
  <si>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</si>
  <si>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</si>
  <si>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</si>
  <si>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</si>
  <si>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</si>
  <si>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</si>
  <si>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</si>
  <si>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</si>
  <si>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</si>
  <si>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</si>
  <si>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</si>
  <si>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</si>
  <si>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</si>
  <si>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</si>
  <si>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</si>
  <si>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</si>
  <si>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</si>
  <si>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</si>
  <si>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</si>
  <si>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</si>
  <si>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</si>
  <si>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</si>
  <si>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</si>
  <si>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</si>
  <si>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</si>
  <si>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</si>
  <si>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</si>
  <si>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</si>
  <si>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</si>
  <si>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</si>
  <si>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</si>
  <si>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</si>
  <si>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</si>
  <si>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</si>
  <si>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</si>
  <si>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</si>
  <si>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</si>
  <si>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</si>
  <si>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</si>
  <si>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</si>
  <si>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</si>
  <si>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</si>
  <si>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</si>
  <si>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</si>
  <si>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</si>
  <si>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</si>
  <si>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</si>
  <si>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</si>
  <si>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</si>
  <si>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</si>
  <si>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</si>
  <si>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</si>
  <si>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</si>
  <si>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</si>
  <si>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</si>
  <si>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</si>
  <si>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</si>
  <si>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</si>
  <si>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</si>
  <si>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</si>
  <si>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</si>
  <si>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</si>
  <si>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</si>
  <si>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</si>
  <si>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</si>
  <si>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</si>
  <si>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</si>
  <si>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</si>
  <si>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</si>
  <si>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</si>
  <si>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</si>
  <si>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</si>
  <si>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</si>
  <si>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</si>
  <si>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</si>
  <si>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</si>
  <si>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</si>
  <si>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</si>
  <si>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</si>
  <si>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</si>
  <si>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</si>
  <si>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</si>
  <si>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</si>
  <si>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</si>
  <si>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</si>
  <si>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</si>
  <si>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</si>
  <si>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</si>
  <si>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</si>
  <si>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</si>
  <si>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</si>
  <si>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</si>
  <si>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</si>
  <si>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</si>
  <si>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</si>
  <si>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</si>
  <si>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</si>
  <si>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</si>
  <si>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</si>
  <si>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</si>
  <si>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</si>
  <si>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</si>
  <si>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</si>
  <si>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</si>
  <si>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</si>
  <si>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</si>
  <si>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</si>
  <si>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</si>
  <si>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</si>
  <si>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</si>
  <si>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</si>
  <si>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</si>
  <si>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</si>
  <si>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</si>
  <si>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</si>
  <si>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</si>
  <si>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</si>
  <si>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</si>
  <si>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</si>
  <si>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</si>
  <si>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</si>
  <si>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</si>
  <si>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</si>
  <si>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</si>
  <si>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</si>
  <si>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</si>
  <si>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</si>
  <si>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</si>
  <si>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</si>
  <si>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</si>
  <si>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</si>
  <si>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</si>
  <si>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</si>
  <si>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</si>
  <si>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</si>
  <si>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</si>
  <si>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</si>
  <si>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</si>
  <si>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</si>
  <si>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</si>
  <si>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</si>
  <si>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</si>
  <si>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</si>
  <si>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</si>
  <si>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</si>
  <si>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</si>
  <si>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</si>
  <si>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</si>
  <si>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</si>
  <si>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</si>
  <si>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</si>
  <si>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</si>
  <si>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</si>
  <si>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</si>
  <si>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</si>
  <si>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</si>
  <si>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</si>
  <si>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</si>
  <si>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</si>
  <si>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</si>
  <si>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</si>
  <si>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</si>
  <si>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</si>
  <si>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</si>
  <si>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</si>
  <si>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</si>
  <si>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</si>
  <si>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</si>
  <si>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</si>
  <si>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</si>
  <si>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</si>
  <si>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</si>
  <si>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</si>
  <si>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</si>
  <si>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</si>
  <si>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</si>
  <si>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</si>
  <si>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</si>
  <si>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</si>
  <si>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</si>
  <si>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</si>
  <si>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</si>
  <si>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</si>
  <si>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</si>
  <si>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</si>
  <si>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</si>
  <si>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</si>
  <si>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</si>
  <si>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</si>
  <si>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</si>
  <si>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</si>
  <si>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</si>
  <si>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</si>
  <si>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</si>
  <si>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</si>
  <si>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</si>
  <si>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</si>
  <si>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</si>
  <si>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</si>
  <si>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</si>
  <si>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</si>
  <si>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</si>
  <si>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</si>
  <si>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</si>
  <si>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</si>
  <si>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</si>
  <si>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</si>
  <si>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</si>
  <si>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</si>
  <si>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</si>
  <si>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</si>
  <si>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</si>
  <si>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</si>
  <si>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</si>
  <si>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</si>
  <si>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</si>
  <si>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</si>
  <si>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</si>
  <si>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</si>
  <si>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</si>
  <si>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</si>
  <si>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</si>
  <si>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</si>
  <si>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</si>
  <si>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</si>
  <si>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</si>
  <si>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</si>
  <si>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</si>
  <si>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</si>
  <si>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</si>
  <si>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</si>
  <si>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</si>
  <si>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</si>
  <si>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</si>
  <si>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</si>
  <si>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</si>
  <si>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</si>
  <si>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</si>
  <si>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</si>
  <si>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</si>
  <si>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</si>
  <si>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</si>
  <si>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</si>
  <si>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</si>
  <si>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</si>
  <si>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</si>
  <si>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</si>
  <si>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</si>
  <si>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</si>
  <si>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</si>
  <si>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</si>
  <si>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</si>
  <si>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</si>
  <si>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</si>
  <si>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</si>
  <si>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</si>
  <si>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</si>
  <si>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</si>
  <si>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</si>
  <si>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</si>
  <si>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</si>
  <si>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</si>
  <si>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</si>
  <si>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</si>
  <si>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</si>
  <si>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</si>
  <si>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</si>
  <si>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</si>
  <si>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</si>
  <si>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</si>
  <si>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</si>
  <si>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</si>
  <si>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</si>
  <si>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</si>
  <si>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</si>
  <si>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</si>
  <si>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</si>
  <si>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</si>
  <si>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</si>
  <si>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</si>
  <si>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</si>
  <si>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</si>
  <si>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</si>
  <si>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</si>
  <si>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</si>
  <si>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</si>
  <si>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</si>
  <si>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</si>
  <si>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</si>
  <si>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</si>
  <si>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</si>
  <si>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</si>
  <si>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</si>
  <si>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</si>
  <si>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</si>
  <si>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</si>
  <si>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</si>
  <si>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</si>
  <si>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</si>
  <si>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</si>
  <si>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</si>
  <si>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</si>
  <si>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</si>
  <si>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</si>
  <si>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</si>
  <si>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</si>
  <si>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</si>
  <si>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</si>
  <si>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</si>
  <si>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</si>
  <si>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</si>
  <si>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</si>
  <si>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</si>
  <si>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</si>
  <si>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</si>
  <si>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</si>
  <si>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</si>
  <si>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</si>
  <si>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</si>
  <si>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</si>
  <si>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</si>
  <si>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</si>
  <si>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</si>
  <si>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</si>
  <si>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</si>
  <si>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</si>
  <si>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</si>
  <si>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</si>
  <si>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</si>
  <si>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</si>
  <si>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</si>
  <si>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</si>
  <si>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</si>
  <si>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</si>
  <si>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</si>
  <si>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</si>
  <si>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</si>
  <si>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</si>
  <si>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</si>
  <si>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</si>
  <si>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</si>
  <si>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</si>
  <si>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</si>
  <si>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</si>
  <si>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</si>
  <si>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</si>
  <si>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</si>
  <si>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</si>
  <si>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</si>
  <si>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</si>
  <si>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</si>
  <si>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</si>
  <si>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</si>
  <si>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</si>
  <si>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</si>
  <si>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</si>
  <si>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</si>
  <si>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</si>
  <si>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</si>
  <si>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</si>
  <si>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</si>
  <si>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</si>
  <si>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</si>
  <si>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</si>
  <si>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</si>
  <si>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</si>
  <si>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</si>
  <si>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</si>
  <si>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</si>
  <si>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</si>
  <si>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</si>
  <si>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</si>
  <si>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</si>
  <si>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</si>
  <si>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</si>
  <si>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</si>
  <si>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</si>
  <si>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</si>
  <si>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</si>
  <si>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</si>
  <si>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</si>
  <si>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</si>
  <si>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</si>
  <si>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</si>
  <si>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</si>
  <si>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</si>
  <si>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</si>
  <si>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</si>
  <si>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</si>
  <si>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</si>
  <si>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</si>
  <si>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</si>
  <si>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</si>
  <si>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</si>
  <si>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</si>
  <si>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</si>
  <si>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</si>
  <si>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</si>
  <si>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</si>
  <si>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</si>
  <si>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</si>
  <si>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</si>
  <si>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</si>
  <si>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</si>
  <si>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</si>
  <si>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</si>
  <si>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</si>
  <si>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</si>
  <si>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</si>
  <si>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</si>
  <si>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</si>
  <si>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</si>
  <si>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</si>
  <si>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</si>
  <si>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</si>
  <si>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</si>
  <si>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</si>
  <si>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</si>
  <si>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</si>
  <si>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</si>
  <si>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</si>
  <si>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</si>
  <si>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</si>
  <si>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</si>
  <si>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</si>
  <si>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</si>
  <si>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</si>
  <si>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</si>
  <si>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</si>
  <si>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</si>
  <si>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</si>
  <si>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</si>
  <si>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</si>
  <si>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</si>
  <si>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</si>
  <si>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</si>
  <si>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</si>
  <si>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</si>
  <si>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</si>
  <si>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</si>
  <si>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</si>
  <si>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</si>
  <si>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</si>
  <si>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</si>
  <si>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</si>
  <si>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</si>
  <si>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</si>
  <si>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</si>
  <si>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</si>
  <si>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</si>
  <si>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</si>
  <si>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</si>
  <si>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</si>
  <si>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</si>
  <si>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</si>
  <si>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</si>
  <si>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</si>
  <si>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</si>
  <si>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</si>
  <si>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</si>
  <si>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</si>
  <si>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</si>
  <si>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</si>
  <si>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</si>
  <si>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</si>
  <si>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</si>
  <si>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</si>
  <si>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</si>
  <si>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</si>
  <si>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</si>
  <si>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</si>
  <si>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</si>
  <si>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</si>
  <si>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</si>
  <si>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</si>
  <si>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</si>
  <si>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</si>
  <si>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</si>
  <si>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</si>
  <si>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</si>
  <si>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</si>
  <si>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</si>
  <si>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</si>
  <si>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</si>
  <si>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</si>
  <si>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</si>
  <si>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</si>
  <si>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</si>
  <si>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</si>
  <si>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</si>
  <si>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</si>
  <si>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</si>
  <si>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</si>
  <si>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</si>
  <si>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</si>
  <si>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</si>
  <si>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</si>
  <si>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</si>
  <si>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</si>
  <si>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</si>
  <si>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</si>
  <si>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</si>
  <si>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</si>
  <si>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</si>
  <si>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</si>
  <si>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</si>
  <si>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</si>
  <si>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</si>
  <si>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</si>
  <si>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</si>
  <si>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</si>
  <si>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</si>
  <si>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</si>
  <si>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</si>
  <si>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</si>
  <si>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</si>
  <si>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</si>
  <si>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</si>
  <si>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</si>
  <si>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</si>
  <si>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</si>
  <si>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</si>
  <si>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</si>
  <si>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</si>
  <si>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</si>
  <si>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</si>
  <si>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</si>
  <si>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</si>
  <si>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</si>
  <si>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</si>
  <si>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</si>
  <si>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</si>
  <si>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</si>
  <si>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</si>
  <si>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</si>
  <si>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</si>
  <si>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</si>
  <si>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</si>
  <si>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</si>
  <si>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</si>
  <si>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</si>
  <si>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</si>
  <si>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</si>
  <si>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</si>
  <si>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</si>
  <si>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</si>
  <si>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</si>
  <si>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</si>
  <si>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</si>
  <si>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</si>
  <si>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</si>
  <si>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</si>
  <si>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</si>
  <si>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</si>
  <si>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</si>
  <si>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</si>
  <si>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</si>
  <si>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</si>
  <si>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</si>
  <si>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</si>
  <si>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</si>
  <si>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</si>
  <si>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</si>
  <si>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</si>
  <si>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</si>
  <si>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</si>
  <si>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</si>
  <si>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</si>
  <si>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</si>
  <si>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</si>
  <si>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</si>
  <si>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</si>
  <si>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</si>
  <si>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</si>
  <si>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</si>
  <si>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</si>
  <si>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</si>
  <si>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</si>
  <si>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</si>
  <si>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</si>
  <si>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</si>
  <si>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</si>
  <si>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</si>
  <si>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</si>
  <si>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</si>
  <si>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</si>
  <si>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</si>
  <si>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</si>
  <si>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</si>
  <si>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</si>
  <si>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</si>
  <si>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</si>
  <si>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</si>
  <si>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</si>
  <si>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</si>
  <si>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</si>
  <si>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</si>
  <si>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</si>
  <si>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</si>
  <si>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</si>
  <si>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</si>
  <si>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</si>
  <si>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</si>
  <si>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</si>
  <si>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</si>
  <si>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</si>
  <si>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</si>
  <si>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</si>
  <si>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</si>
  <si>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</si>
  <si>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</si>
  <si>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</si>
  <si>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</si>
  <si>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</si>
  <si>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</si>
  <si>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</si>
  <si>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</si>
  <si>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</si>
  <si>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</si>
  <si>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</si>
  <si>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</si>
  <si>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</si>
  <si>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</si>
  <si>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</si>
  <si>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</si>
  <si>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</si>
  <si>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</si>
  <si>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</si>
  <si>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</si>
  <si>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</si>
  <si>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</si>
  <si>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</si>
  <si>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</si>
  <si>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</si>
  <si>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</si>
  <si>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</si>
  <si>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</si>
  <si>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</si>
  <si>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</si>
  <si>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</si>
  <si>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</si>
  <si>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</si>
  <si>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</si>
  <si>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</si>
  <si>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</si>
  <si>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</si>
  <si>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</si>
  <si>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</si>
  <si>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</si>
  <si>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</si>
  <si>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</si>
  <si>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</si>
  <si>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</si>
  <si>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</si>
  <si>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</si>
  <si>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</si>
  <si>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</si>
  <si>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</si>
  <si>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</si>
  <si>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</si>
  <si>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</si>
  <si>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</si>
  <si>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</si>
  <si>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</si>
  <si>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</si>
  <si>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</si>
  <si>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</si>
  <si>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</si>
  <si>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</si>
  <si>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</si>
  <si>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</si>
  <si>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</si>
  <si>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</si>
  <si>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</si>
  <si>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</si>
  <si>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</si>
  <si>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</si>
  <si>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</si>
  <si>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</si>
  <si>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</si>
  <si>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</si>
  <si>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</si>
  <si>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</si>
  <si>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</si>
  <si>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</si>
  <si>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</si>
  <si>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</si>
  <si>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</si>
  <si>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</si>
  <si>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</si>
  <si>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</si>
  <si>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</si>
  <si>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</si>
  <si>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</si>
  <si>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</si>
  <si>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</si>
  <si>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</si>
  <si>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</si>
  <si>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</si>
  <si>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</si>
  <si>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</si>
  <si>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</si>
  <si>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</si>
  <si>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</si>
  <si>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</si>
  <si>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</si>
  <si>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</si>
  <si>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</si>
  <si>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</si>
  <si>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</si>
  <si>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</si>
  <si>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</si>
  <si>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</si>
  <si>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</si>
  <si>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</si>
  <si>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</si>
  <si>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</si>
  <si>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</si>
  <si>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</si>
  <si>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</si>
  <si>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</si>
  <si>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</si>
  <si>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</si>
  <si>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</si>
  <si>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</si>
  <si>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</si>
  <si>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</si>
  <si>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</si>
  <si>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</si>
  <si>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</si>
  <si>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</si>
  <si>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</si>
  <si>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</si>
  <si>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</si>
  <si>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</si>
  <si>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</si>
  <si>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</si>
  <si>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</si>
  <si>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</si>
  <si>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</si>
  <si>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</si>
  <si>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</si>
  <si>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</si>
  <si>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</si>
  <si>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</si>
  <si>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</si>
  <si>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</si>
  <si>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</si>
  <si>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</si>
  <si>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</si>
  <si>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</si>
  <si>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</si>
  <si>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</si>
  <si>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</si>
  <si>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</si>
  <si>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</si>
  <si>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</si>
  <si>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</si>
  <si>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</si>
  <si>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</si>
  <si>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</si>
  <si>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</si>
  <si>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</si>
  <si>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</si>
  <si>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</si>
  <si>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</si>
  <si>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</si>
  <si>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</si>
  <si>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</si>
  <si>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</si>
  <si>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</si>
  <si>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</si>
  <si>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</si>
  <si>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</si>
  <si>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</si>
  <si>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</si>
  <si>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</si>
  <si>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</si>
  <si>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</si>
  <si>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</si>
  <si>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</si>
  <si>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</si>
  <si>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</si>
  <si>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</si>
  <si>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</si>
  <si>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</si>
  <si>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</si>
  <si>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</si>
  <si>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</si>
  <si>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</si>
  <si>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</si>
  <si>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</si>
  <si>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</si>
  <si>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</si>
  <si>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</si>
  <si>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</si>
  <si>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</si>
  <si>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</si>
  <si>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</si>
  <si>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</si>
  <si>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</si>
  <si>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</si>
  <si>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</si>
  <si>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</si>
  <si>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</si>
  <si>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</si>
  <si>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</si>
  <si>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</si>
  <si>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</si>
  <si>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</si>
  <si>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</si>
  <si>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</si>
  <si>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</si>
  <si>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</si>
  <si>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</si>
  <si>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</si>
  <si>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</si>
  <si>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</si>
  <si>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</si>
  <si>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</si>
  <si>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</si>
  <si>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</si>
  <si>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</si>
  <si>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</si>
  <si>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</si>
  <si>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</si>
  <si>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</si>
  <si>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</si>
  <si>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</si>
  <si>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</si>
  <si>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</si>
  <si>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</si>
  <si>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</si>
  <si>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</si>
  <si>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</si>
  <si>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</si>
  <si>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</si>
  <si>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</si>
  <si>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</si>
  <si>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</si>
  <si>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</si>
  <si>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</si>
  <si>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</si>
  <si>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</si>
  <si>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</si>
  <si>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</si>
  <si>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</si>
  <si>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</si>
  <si>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</si>
  <si>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</si>
  <si>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</si>
  <si>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</si>
  <si>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</si>
  <si>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</si>
  <si>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</si>
  <si>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</si>
  <si>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</si>
  <si>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</si>
  <si>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</si>
  <si>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</si>
  <si>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</si>
  <si>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</si>
  <si>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</si>
  <si>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</si>
  <si>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</si>
  <si>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</si>
  <si>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</si>
  <si>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</si>
  <si>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</si>
  <si>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</si>
  <si>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</si>
  <si>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</si>
  <si>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</si>
  <si>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</si>
  <si>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</si>
  <si>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</si>
  <si>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</si>
  <si>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</si>
  <si>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</si>
  <si>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</si>
  <si>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</si>
  <si>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</si>
  <si>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</si>
  <si>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</si>
  <si>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</si>
  <si>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</si>
  <si>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</si>
  <si>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</si>
  <si>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</si>
  <si>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</si>
  <si>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</si>
  <si>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</si>
  <si>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</si>
  <si>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</si>
  <si>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</si>
  <si>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</si>
  <si>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</si>
  <si>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</si>
  <si>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</si>
  <si>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</si>
  <si>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</si>
  <si>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</si>
  <si>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</si>
  <si>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</si>
  <si>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</si>
  <si>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</si>
  <si>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</si>
  <si>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</si>
  <si>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</si>
  <si>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</si>
  <si>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</si>
  <si>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</si>
  <si>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</si>
  <si>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</si>
  <si>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</si>
  <si>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</si>
  <si>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</si>
  <si>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</si>
  <si>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</si>
  <si>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</si>
  <si>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</si>
  <si>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</si>
  <si>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</si>
  <si>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</si>
  <si>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</si>
  <si>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</si>
  <si>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</si>
  <si>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</si>
  <si>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</si>
  <si>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</si>
  <si>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</si>
  <si>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</si>
  <si>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</si>
  <si>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</si>
  <si>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</si>
  <si>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</si>
  <si>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</si>
  <si>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</si>
  <si>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</si>
  <si>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</si>
  <si>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</si>
  <si>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</si>
  <si>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</si>
  <si>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</si>
  <si>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</si>
  <si>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</si>
  <si>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</si>
  <si>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</si>
  <si>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</si>
  <si>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</si>
  <si>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</si>
  <si>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</si>
  <si>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</si>
  <si>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</si>
  <si>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</si>
  <si>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</si>
  <si>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</si>
  <si>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</si>
  <si>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</si>
  <si>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</si>
  <si>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</si>
  <si>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</si>
  <si>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</si>
  <si>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</si>
  <si>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</si>
  <si>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</si>
  <si>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</si>
  <si>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</si>
  <si>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</si>
  <si>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</si>
  <si>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</si>
  <si>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</si>
  <si>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</si>
  <si>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</si>
  <si>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</si>
  <si>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</si>
  <si>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</si>
  <si>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</si>
  <si>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</si>
  <si>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</si>
  <si>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</si>
  <si>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</si>
  <si>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</si>
  <si>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</si>
  <si>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</si>
  <si>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</si>
  <si>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</si>
  <si>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</si>
  <si>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</si>
  <si>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</si>
  <si>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</si>
  <si>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</si>
  <si>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</si>
  <si>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</si>
  <si>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</si>
  <si>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</si>
  <si>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</si>
  <si>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</si>
  <si>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</si>
  <si>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</si>
  <si>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</si>
  <si>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</si>
  <si>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</si>
  <si>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</si>
  <si>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</si>
  <si>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</si>
  <si>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</si>
  <si>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</si>
  <si>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</si>
  <si>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</si>
  <si>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</si>
  <si>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</si>
  <si>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</si>
  <si>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</si>
  <si>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</si>
  <si>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</si>
  <si>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</si>
  <si>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</si>
  <si>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</si>
  <si>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</si>
  <si>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</si>
  <si>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</si>
  <si>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</si>
  <si>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</si>
  <si>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</si>
  <si>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</si>
  <si>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</si>
  <si>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</si>
  <si>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</si>
  <si>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</si>
  <si>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</si>
  <si>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</si>
  <si>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</si>
  <si>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</si>
  <si>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</si>
  <si>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</si>
  <si>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</si>
  <si>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</si>
  <si>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</si>
  <si>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</si>
  <si>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</si>
  <si>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</si>
  <si>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</si>
  <si>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</si>
  <si>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</si>
  <si>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</si>
  <si>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</si>
  <si>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</si>
  <si>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</si>
  <si>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</si>
  <si>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</si>
  <si>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</si>
  <si>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</si>
  <si>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</si>
  <si>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</si>
  <si>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</si>
  <si>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</si>
  <si>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</si>
  <si>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</si>
  <si>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</si>
  <si>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</si>
  <si>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</si>
  <si>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</si>
  <si>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</si>
  <si>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</si>
  <si>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</si>
  <si>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</si>
  <si>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</si>
  <si>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</si>
  <si>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</si>
  <si>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</si>
  <si>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</si>
  <si>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</si>
  <si>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</si>
  <si>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</si>
  <si>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</si>
  <si>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</si>
  <si>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</si>
  <si>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</si>
  <si>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</si>
  <si>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</si>
  <si>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</si>
  <si>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</si>
  <si>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</si>
  <si>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</si>
  <si>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</si>
  <si>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</si>
  <si>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</si>
  <si>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</si>
  <si>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</si>
  <si>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</si>
  <si>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</si>
  <si>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</si>
  <si>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</si>
  <si>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</si>
  <si>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</si>
  <si>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</si>
  <si>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</si>
  <si>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</si>
  <si>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</si>
  <si>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</si>
  <si>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</si>
  <si>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</si>
  <si>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</si>
  <si>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</si>
  <si>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</si>
  <si>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</si>
  <si>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</si>
  <si>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</si>
  <si>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</si>
  <si>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</si>
  <si>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</si>
  <si>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</si>
  <si>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</si>
  <si>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</si>
  <si>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</si>
  <si>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</si>
  <si>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</si>
  <si>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</si>
  <si>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</si>
  <si>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</si>
  <si>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</si>
  <si>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</si>
  <si>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</si>
  <si>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</si>
  <si>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</si>
  <si>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</si>
  <si>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</si>
  <si>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</si>
  <si>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</si>
  <si>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</si>
  <si>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</si>
  <si>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</si>
  <si>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</si>
  <si>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</si>
  <si>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</si>
  <si>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</si>
  <si>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</si>
  <si>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</si>
  <si>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</si>
  <si>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</si>
  <si>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</si>
  <si>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</si>
  <si>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</si>
  <si>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</si>
  <si>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</si>
  <si>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</si>
  <si>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</si>
  <si>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</si>
  <si>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</si>
  <si>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</si>
  <si>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</si>
  <si>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</si>
  <si>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</si>
  <si>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</si>
  <si>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</si>
  <si>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</si>
  <si>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</si>
  <si>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</si>
  <si>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</si>
  <si>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</si>
  <si>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</si>
  <si>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</si>
  <si>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</si>
  <si>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</si>
  <si>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</si>
  <si>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</si>
  <si>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</si>
  <si>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</si>
  <si>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</si>
  <si>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</si>
  <si>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</si>
  <si>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</si>
  <si>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</si>
  <si>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</si>
  <si>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</si>
  <si>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</si>
  <si>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</si>
  <si>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</si>
  <si>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</si>
  <si>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</si>
  <si>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</si>
  <si>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</si>
  <si>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</si>
  <si>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</si>
  <si>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</si>
  <si>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</si>
  <si>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</si>
  <si>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</si>
  <si>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</si>
  <si>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</si>
  <si>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</si>
  <si>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</si>
  <si>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</si>
  <si>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</si>
  <si>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</si>
  <si>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</si>
  <si>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</si>
  <si>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</si>
  <si>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</si>
  <si>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</si>
  <si>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</si>
  <si>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</si>
  <si>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</si>
  <si>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</si>
  <si>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</si>
  <si>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</si>
  <si>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</si>
  <si>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</si>
  <si>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</si>
  <si>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</si>
  <si>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</si>
  <si>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</si>
  <si>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</si>
  <si>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</si>
  <si>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</si>
  <si>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</si>
  <si>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</si>
  <si>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</si>
  <si>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</si>
  <si>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</si>
  <si>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</si>
  <si>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</si>
  <si>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</si>
  <si>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</si>
  <si>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</si>
  <si>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</si>
  <si>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</si>
  <si>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</si>
  <si>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</si>
  <si>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</si>
  <si>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</si>
  <si>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</si>
  <si>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</si>
  <si>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</si>
  <si>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</si>
  <si>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</si>
  <si>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</si>
  <si>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</si>
  <si>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</si>
  <si>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</si>
  <si>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</si>
  <si>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</si>
  <si>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</si>
  <si>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</si>
  <si>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</si>
  <si>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</si>
  <si>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</si>
  <si>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</si>
  <si>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</si>
  <si>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</si>
  <si>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</si>
  <si>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</si>
  <si>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</si>
  <si>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</si>
  <si>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</si>
  <si>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</si>
  <si>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</si>
  <si>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</si>
  <si>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</si>
  <si>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</si>
  <si>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</si>
  <si>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</si>
  <si>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</si>
  <si>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</si>
  <si>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</si>
  <si>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</si>
  <si>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</si>
  <si>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</si>
  <si>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</si>
  <si>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</si>
  <si>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</si>
  <si>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</si>
  <si>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</si>
  <si>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</si>
  <si>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</si>
  <si>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</si>
  <si>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</si>
  <si>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</si>
  <si>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</si>
  <si>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</si>
  <si>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</si>
  <si>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</si>
  <si>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</si>
  <si>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</si>
  <si>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</si>
  <si>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</si>
  <si>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</si>
  <si>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</si>
  <si>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</si>
  <si>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</si>
  <si>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</si>
  <si>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</si>
  <si>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</si>
  <si>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</si>
  <si>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</si>
  <si>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</si>
  <si>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</si>
  <si>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</si>
  <si>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</si>
  <si>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</si>
  <si>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</si>
  <si>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</si>
  <si>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</si>
  <si>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</si>
  <si>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</si>
  <si>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</si>
  <si>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</si>
  <si>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</si>
  <si>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</si>
  <si>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</si>
  <si>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</si>
  <si>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</si>
  <si>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</si>
  <si>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</si>
  <si>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</si>
  <si>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</si>
  <si>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</si>
  <si>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</si>
  <si>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</si>
  <si>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</si>
  <si>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</si>
  <si>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</si>
  <si>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</si>
  <si>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</si>
  <si>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</si>
  <si>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</si>
  <si>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</si>
  <si>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</si>
  <si>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</si>
  <si>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</si>
  <si>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</si>
  <si>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</si>
  <si>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</si>
  <si>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</si>
  <si>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</si>
  <si>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</si>
  <si>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</si>
  <si>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</si>
  <si>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</si>
  <si>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</si>
  <si>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</si>
  <si>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</si>
  <si>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</si>
  <si>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</si>
  <si>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</si>
  <si>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</si>
  <si>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</si>
  <si>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</si>
  <si>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</si>
  <si>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</si>
  <si>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</si>
  <si>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</si>
  <si>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</si>
  <si>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</si>
  <si>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</si>
  <si>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</si>
  <si>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</si>
  <si>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</si>
  <si>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</si>
  <si>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</si>
  <si>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</si>
  <si>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</si>
  <si>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</si>
  <si>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</si>
  <si>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</si>
  <si>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</si>
  <si>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</si>
  <si>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</si>
  <si>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</si>
  <si>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</si>
  <si>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</si>
  <si>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</si>
  <si>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</si>
  <si>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</si>
  <si>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</si>
  <si>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</si>
  <si>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</si>
  <si>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</si>
  <si>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</si>
  <si>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</si>
  <si>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</si>
  <si>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</si>
  <si>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</si>
  <si>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</si>
  <si>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</si>
  <si>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</si>
  <si>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</si>
  <si>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</si>
  <si>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</si>
  <si>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</si>
  <si>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</si>
  <si>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</si>
  <si>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</si>
  <si>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</si>
  <si>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</si>
  <si>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</si>
  <si>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</si>
  <si>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</si>
  <si>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</si>
  <si>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</si>
  <si>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</si>
  <si>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</si>
  <si>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</si>
  <si>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</si>
  <si>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</si>
  <si>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</si>
  <si>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</si>
  <si>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</si>
  <si>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</si>
  <si>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</si>
  <si>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</si>
  <si>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</si>
  <si>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</si>
  <si>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</si>
  <si>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</si>
  <si>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</si>
  <si>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</si>
  <si>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</si>
  <si>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</si>
  <si>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</si>
  <si>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</si>
  <si>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</si>
  <si>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</si>
  <si>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</si>
  <si>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</si>
  <si>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</si>
  <si>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</si>
  <si>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</si>
  <si>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</si>
  <si>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</si>
  <si>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</si>
  <si>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</si>
  <si>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</si>
  <si>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</si>
  <si>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</si>
  <si>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</si>
  <si>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</si>
  <si>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</si>
  <si>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</si>
  <si>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</si>
  <si>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</si>
  <si>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</si>
  <si>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</si>
  <si>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</si>
  <si>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</si>
  <si>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</si>
  <si>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</si>
  <si>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</si>
  <si>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</si>
  <si>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</si>
  <si>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</si>
  <si>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</si>
  <si>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</si>
  <si>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</si>
  <si>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</si>
  <si>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</si>
  <si>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</si>
  <si>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</si>
  <si>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</si>
  <si>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</si>
  <si>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</si>
  <si>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</si>
  <si>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</si>
  <si>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</si>
  <si>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</si>
  <si>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</si>
  <si>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</si>
  <si>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</si>
  <si>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</si>
  <si>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</si>
  <si>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</si>
  <si>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</si>
  <si>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</si>
  <si>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</si>
  <si>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</si>
  <si>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</si>
  <si>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</si>
  <si>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</si>
  <si>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</si>
  <si>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</si>
  <si>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</si>
  <si>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</si>
  <si>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</si>
  <si>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</si>
  <si>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</si>
  <si>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</si>
  <si>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</si>
  <si>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</si>
  <si>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</si>
  <si>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</si>
  <si>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</si>
  <si>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</si>
  <si>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</si>
  <si>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</si>
  <si>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</si>
  <si>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</si>
  <si>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</si>
  <si>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</si>
  <si>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</si>
  <si>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</si>
  <si>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</si>
  <si>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</si>
  <si>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</si>
  <si>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</si>
  <si>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</si>
  <si>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</si>
  <si>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</si>
  <si>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</si>
  <si>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</si>
  <si>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</si>
  <si>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</si>
  <si>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</si>
  <si>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</si>
  <si>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</si>
  <si>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</si>
  <si>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</si>
  <si>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</si>
  <si>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</si>
  <si>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</si>
  <si>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</si>
  <si>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</si>
  <si>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</si>
  <si>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</si>
  <si>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</si>
  <si>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</si>
  <si>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</si>
  <si>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</si>
  <si>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</si>
  <si>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</si>
  <si>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</si>
  <si>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</si>
  <si>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</si>
  <si>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</si>
  <si>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</si>
  <si>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</si>
  <si>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</si>
  <si>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</si>
  <si>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</si>
  <si>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</si>
  <si>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</si>
  <si>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</si>
  <si>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</si>
  <si>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</si>
  <si>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</si>
  <si>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</si>
  <si>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</si>
  <si>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</si>
  <si>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</si>
  <si>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</si>
  <si>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</si>
  <si>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</si>
  <si>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</si>
  <si>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</si>
  <si>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</si>
  <si>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</si>
  <si>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</si>
  <si>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</si>
  <si>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</si>
  <si>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</si>
  <si>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</si>
  <si>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</si>
  <si>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</si>
  <si>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</si>
  <si>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</si>
  <si>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</si>
  <si>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</si>
  <si>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</si>
  <si>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</si>
  <si>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</si>
  <si>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</si>
  <si>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</si>
  <si>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</si>
  <si>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</si>
  <si>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</si>
  <si>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</si>
  <si>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</si>
  <si>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</si>
  <si>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</si>
  <si>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</si>
  <si>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</si>
  <si>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</si>
  <si>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</si>
  <si>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</si>
  <si>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</si>
  <si>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</si>
  <si>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</si>
  <si>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</si>
  <si>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</si>
  <si>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</si>
  <si>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</si>
  <si>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</si>
  <si>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</si>
  <si>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</si>
  <si>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</si>
  <si>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</si>
  <si>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</si>
  <si>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</si>
  <si>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</si>
  <si>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</si>
  <si>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</si>
  <si>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</si>
  <si>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</si>
  <si>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</si>
  <si>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</si>
  <si>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</si>
  <si>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</si>
  <si>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</si>
  <si>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</si>
  <si>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</si>
  <si>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</si>
  <si>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</si>
  <si>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</si>
  <si>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</si>
  <si>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</si>
  <si>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</si>
  <si>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</si>
  <si>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</si>
  <si>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</si>
  <si>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</si>
  <si>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</si>
  <si>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</si>
  <si>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</si>
  <si>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</si>
  <si>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</si>
  <si>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</si>
  <si>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</si>
  <si>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</si>
  <si>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</si>
  <si>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</si>
  <si>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</si>
  <si>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</si>
  <si>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</si>
  <si>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</si>
  <si>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</si>
  <si>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</si>
  <si>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</si>
  <si>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</si>
  <si>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</si>
  <si>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</si>
  <si>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</si>
  <si>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</si>
  <si>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</si>
  <si>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</si>
  <si>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</si>
  <si>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</si>
  <si>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</si>
  <si>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</si>
  <si>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</si>
  <si>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</si>
  <si>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</si>
  <si>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</si>
  <si>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</si>
  <si>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</si>
  <si>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</si>
  <si>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</si>
  <si>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</si>
  <si>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</si>
  <si>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</si>
  <si>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</si>
  <si>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</si>
  <si>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</si>
  <si>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</si>
  <si>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</si>
  <si>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</si>
  <si>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</si>
  <si>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</si>
  <si>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</si>
  <si>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</si>
  <si>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</si>
  <si>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</si>
  <si>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</si>
  <si>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</si>
  <si>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</si>
  <si>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</si>
  <si>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</si>
  <si>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</si>
  <si>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</si>
  <si>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</si>
  <si>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</si>
  <si>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</si>
  <si>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</si>
  <si>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</si>
  <si>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</si>
  <si>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</si>
  <si>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</si>
  <si>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</si>
  <si>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</si>
  <si>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</si>
  <si>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</si>
  <si>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</si>
  <si>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</si>
  <si>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</si>
  <si>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</si>
  <si>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</si>
  <si>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</si>
  <si>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</si>
  <si>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</si>
  <si>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</si>
  <si>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</si>
  <si>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</si>
  <si>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</si>
  <si>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</si>
  <si>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</si>
  <si>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</si>
  <si>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</si>
  <si>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</si>
  <si>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</si>
  <si>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</si>
  <si>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</si>
  <si>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</si>
  <si>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</si>
  <si>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</si>
  <si>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</si>
  <si>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</si>
  <si>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</si>
  <si>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</si>
  <si>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</si>
  <si>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</si>
  <si>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</si>
  <si>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</si>
  <si>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</si>
  <si>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</si>
  <si>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</si>
  <si>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</si>
  <si>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</si>
  <si>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</si>
  <si>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</si>
  <si>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</si>
  <si>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</si>
  <si>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</si>
  <si>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</si>
  <si>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</si>
  <si>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</si>
  <si>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</si>
  <si>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</si>
  <si>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</si>
  <si>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</si>
  <si>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</si>
  <si>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</si>
  <si>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</si>
  <si>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</si>
  <si>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</si>
  <si>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</si>
  <si>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</si>
  <si>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</si>
  <si>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</si>
  <si>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</si>
  <si>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</si>
  <si>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</si>
  <si>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</si>
  <si>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</si>
  <si>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</si>
  <si>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</si>
  <si>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</si>
  <si>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</si>
  <si>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</si>
  <si>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</si>
  <si>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</si>
  <si>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</si>
  <si>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</si>
  <si>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</si>
  <si>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</si>
  <si>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</si>
  <si>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</si>
  <si>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</si>
  <si>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</si>
  <si>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</si>
  <si>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</si>
  <si>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</si>
  <si>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</si>
  <si>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</si>
  <si>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</si>
  <si>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</si>
  <si>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</si>
  <si>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</si>
  <si>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</si>
  <si>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</si>
  <si>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</si>
  <si>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</si>
  <si>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</si>
  <si>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</si>
  <si>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</si>
  <si>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</si>
  <si>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</si>
  <si>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</si>
  <si>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</si>
  <si>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</si>
  <si>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</si>
  <si>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</si>
  <si>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</si>
  <si>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</si>
  <si>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</si>
  <si>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</si>
  <si>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</si>
  <si>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</si>
  <si>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</si>
  <si>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</si>
  <si>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</si>
  <si>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</si>
  <si>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</si>
  <si>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</si>
  <si>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</si>
  <si>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</si>
  <si>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</si>
  <si>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</si>
  <si>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</si>
  <si>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</si>
  <si>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</si>
  <si>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</si>
  <si>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</si>
  <si>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</si>
  <si>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</si>
  <si>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</si>
  <si>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</si>
  <si>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</si>
  <si>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</si>
  <si>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</si>
  <si>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</si>
  <si>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</si>
  <si>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</si>
  <si>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</si>
  <si>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</si>
  <si>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</si>
  <si>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</si>
  <si>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</si>
  <si>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</si>
  <si>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</si>
  <si>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</si>
  <si>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</si>
  <si>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</si>
  <si>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</si>
  <si>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</si>
  <si>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</si>
  <si>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</si>
  <si>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</si>
  <si>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</si>
  <si>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</si>
  <si>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</si>
  <si>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</si>
  <si>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</si>
  <si>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</si>
  <si>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</si>
  <si>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</si>
  <si>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</si>
  <si>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</si>
  <si>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</si>
  <si>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</si>
  <si>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</si>
  <si>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</si>
  <si>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</si>
  <si>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</si>
  <si>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</si>
  <si>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</si>
  <si>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</si>
  <si>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</si>
  <si>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</si>
  <si>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</si>
  <si>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</si>
  <si>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</si>
  <si>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</si>
  <si>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</si>
  <si>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</si>
  <si>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</si>
  <si>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</si>
  <si>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</si>
  <si>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</si>
  <si>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</si>
  <si>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</si>
  <si>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</si>
  <si>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</si>
  <si>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</si>
  <si>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</si>
  <si>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</si>
  <si>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</si>
  <si>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</si>
  <si>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</si>
  <si>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</si>
  <si>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</si>
  <si>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</si>
  <si>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</si>
  <si>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</si>
  <si>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</si>
  <si>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</si>
  <si>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</si>
  <si>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</si>
  <si>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</si>
  <si>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</si>
  <si>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</si>
  <si>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</si>
  <si>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</si>
  <si>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</si>
  <si>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</si>
  <si>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</si>
  <si>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</si>
  <si>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</si>
  <si>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</si>
  <si>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</si>
  <si>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</si>
  <si>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</si>
  <si>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</si>
  <si>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</si>
  <si>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</si>
  <si>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</si>
  <si>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</si>
  <si>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</si>
  <si>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</si>
  <si>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</si>
  <si>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</si>
  <si>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</si>
  <si>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</si>
  <si>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</si>
  <si>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</si>
  <si>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</si>
  <si>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</si>
  <si>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</si>
  <si>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</si>
  <si>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</si>
  <si>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</si>
  <si>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</si>
  <si>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</si>
  <si>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</si>
  <si>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</si>
  <si>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</si>
  <si>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</si>
  <si>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</si>
  <si>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</si>
  <si>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</si>
  <si>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</si>
  <si>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</si>
  <si>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</si>
  <si>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</si>
  <si>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</si>
  <si>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</si>
  <si>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</si>
  <si>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</si>
  <si>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</si>
  <si>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</si>
  <si>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</si>
  <si>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</si>
  <si>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</si>
  <si>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</si>
  <si>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</si>
  <si>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</si>
  <si>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</si>
  <si>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</si>
  <si>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</si>
  <si>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</si>
  <si>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</si>
  <si>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</si>
  <si>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</si>
  <si>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</si>
  <si>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</si>
  <si>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</si>
  <si>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</si>
  <si>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</si>
  <si>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</si>
  <si>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</si>
  <si>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</si>
  <si>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</si>
  <si>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</si>
  <si>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</si>
  <si>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</si>
  <si>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</si>
  <si>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</si>
  <si>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</si>
  <si>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</si>
  <si>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</si>
  <si>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</si>
  <si>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</si>
  <si>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</si>
  <si>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</si>
  <si>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</si>
  <si>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</si>
  <si>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</si>
  <si>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</si>
  <si>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</si>
  <si>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</si>
  <si>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</si>
  <si>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</si>
  <si>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</si>
  <si>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</si>
  <si>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</si>
  <si>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</si>
  <si>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</si>
  <si>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</si>
  <si>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</si>
  <si>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</si>
  <si>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</si>
  <si>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</si>
  <si>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</si>
  <si>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</si>
  <si>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</si>
  <si>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</si>
  <si>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</si>
  <si>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</si>
  <si>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</si>
  <si>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</si>
  <si>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</si>
  <si>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</si>
  <si>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</si>
  <si>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</si>
  <si>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</si>
  <si>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</si>
  <si>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</si>
  <si>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</si>
  <si>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</si>
  <si>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</si>
  <si>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</si>
  <si>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</si>
  <si>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</si>
  <si>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</si>
  <si>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</si>
  <si>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</si>
  <si>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</si>
  <si>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</si>
  <si>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</si>
  <si>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</si>
  <si>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</si>
  <si>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</si>
  <si>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</si>
  <si>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</si>
  <si>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</si>
  <si>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</si>
  <si>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</si>
  <si>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</si>
  <si>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</si>
  <si>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</si>
  <si>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</si>
  <si>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</si>
  <si>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</si>
  <si>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</si>
  <si>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</si>
  <si>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</si>
  <si>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</si>
  <si>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</si>
  <si>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</si>
  <si>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</si>
  <si>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</si>
  <si>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</si>
  <si>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</si>
  <si>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</si>
  <si>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</si>
  <si>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</si>
  <si>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</si>
  <si>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</si>
  <si>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</si>
  <si>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</si>
  <si>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</si>
  <si>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</si>
  <si>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</si>
  <si>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</si>
  <si>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</si>
  <si>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</si>
  <si>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</si>
  <si>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</si>
  <si>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</si>
  <si>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</si>
  <si>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</si>
  <si>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</si>
  <si>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</si>
  <si>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</si>
  <si>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</si>
  <si>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</si>
  <si>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</si>
  <si>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</si>
  <si>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</si>
  <si>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</si>
  <si>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</si>
  <si>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</si>
  <si>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</si>
  <si>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</si>
  <si>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</si>
  <si>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</si>
  <si>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</si>
  <si>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</si>
  <si>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</si>
  <si>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</si>
  <si>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</si>
  <si>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</si>
  <si>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</si>
  <si>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</si>
  <si>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</si>
  <si>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</si>
  <si>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</si>
  <si>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</si>
  <si>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</si>
  <si>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</si>
  <si>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</si>
  <si>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</si>
  <si>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</si>
  <si>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</si>
  <si>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</si>
  <si>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</si>
  <si>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</si>
  <si>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</si>
  <si>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</si>
  <si>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</si>
  <si>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</si>
  <si>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</si>
  <si>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</si>
  <si>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</si>
  <si>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</si>
  <si>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</si>
  <si>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</si>
  <si>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</si>
  <si>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</si>
  <si>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</si>
  <si>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</si>
  <si>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</si>
  <si>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</si>
  <si>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</si>
  <si>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</si>
  <si>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</si>
  <si>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</si>
  <si>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</si>
  <si>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</si>
  <si>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</si>
  <si>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</si>
  <si>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</si>
  <si>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</si>
  <si>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</si>
  <si>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</si>
  <si>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</si>
  <si>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</si>
  <si>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</si>
  <si>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</si>
  <si>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</si>
  <si>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</si>
  <si>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</si>
  <si>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</si>
  <si>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</si>
  <si>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</si>
  <si>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</si>
  <si>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</si>
  <si>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</si>
  <si>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</si>
  <si>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</si>
  <si>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</si>
  <si>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</si>
  <si>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</si>
  <si>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</si>
  <si>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</si>
  <si>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</si>
  <si>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</si>
  <si>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</si>
  <si>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</si>
  <si>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</si>
  <si>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</si>
  <si>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</si>
  <si>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</si>
  <si>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</si>
  <si>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</si>
  <si>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</si>
  <si>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</si>
  <si>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</si>
  <si>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</si>
  <si>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</si>
  <si>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</si>
  <si>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</si>
  <si>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</si>
  <si>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</si>
  <si>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</si>
  <si>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</si>
  <si>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</si>
  <si>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</si>
  <si>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</si>
  <si>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</si>
  <si>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</si>
  <si>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</si>
  <si>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</si>
  <si>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</si>
  <si>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</si>
  <si>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</si>
  <si>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</si>
  <si>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</si>
  <si>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</si>
  <si>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</si>
  <si>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</si>
  <si>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</si>
  <si>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</si>
  <si>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</si>
  <si>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</si>
  <si>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</si>
  <si>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</si>
  <si>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</si>
  <si>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</si>
  <si>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</si>
  <si>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</si>
  <si>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</si>
  <si>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</si>
  <si>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</si>
  <si>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</si>
  <si>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</si>
  <si>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</si>
  <si>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</si>
  <si>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</si>
  <si>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</si>
  <si>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</si>
  <si>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</si>
  <si>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</si>
  <si>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</si>
  <si>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</si>
  <si>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</si>
  <si>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</si>
  <si>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</si>
  <si>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</si>
  <si>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</si>
  <si>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</si>
  <si>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</si>
  <si>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</si>
  <si>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</si>
  <si>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</si>
  <si>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</si>
  <si>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</si>
  <si>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</si>
  <si>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</si>
  <si>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</si>
  <si>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</si>
  <si>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</si>
  <si>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</si>
  <si>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</si>
  <si>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</si>
  <si>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</si>
  <si>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</si>
  <si>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</si>
  <si>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</si>
  <si>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</si>
  <si>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</si>
  <si>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</si>
  <si>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</si>
  <si>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</si>
  <si>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</si>
  <si>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</si>
  <si>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</si>
  <si>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</si>
  <si>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</si>
  <si>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</si>
  <si>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</si>
  <si>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</si>
  <si>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</si>
  <si>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</si>
  <si>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</si>
  <si>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</si>
  <si>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</si>
  <si>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</si>
  <si>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</si>
  <si>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</si>
  <si>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</si>
  <si>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</si>
  <si>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</si>
  <si>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</si>
  <si>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</si>
  <si>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</si>
  <si>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</si>
  <si>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</si>
  <si>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</si>
  <si>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</si>
  <si>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</si>
  <si>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</si>
  <si>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</si>
  <si>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</si>
  <si>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</si>
  <si>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</si>
  <si>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</si>
  <si>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</si>
  <si>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</si>
  <si>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</si>
  <si>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</si>
  <si>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</si>
  <si>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</si>
  <si>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</si>
  <si>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</si>
  <si>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</si>
  <si>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</si>
  <si>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</si>
  <si>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</si>
  <si>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</si>
  <si>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</si>
  <si>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</si>
  <si>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</si>
  <si>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</si>
  <si>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</si>
  <si>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</si>
  <si>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</si>
  <si>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</si>
  <si>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</si>
  <si>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</si>
  <si>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</si>
  <si>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</si>
  <si>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</si>
  <si>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</si>
  <si>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</si>
  <si>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</si>
  <si>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</si>
  <si>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</si>
  <si>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</si>
  <si>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</si>
  <si>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</si>
  <si>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</si>
  <si>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</si>
  <si>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</si>
  <si>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</si>
  <si>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</si>
  <si>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</si>
  <si>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</si>
  <si>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</si>
  <si>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</si>
  <si>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</si>
  <si>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</si>
  <si>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</si>
  <si>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</si>
  <si>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</si>
  <si>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</si>
  <si>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</si>
  <si>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</si>
  <si>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</si>
  <si>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</si>
  <si>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</si>
  <si>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</si>
  <si>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</si>
  <si>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</si>
  <si>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</si>
  <si>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</si>
  <si>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</si>
  <si>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</si>
  <si>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</si>
  <si>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</si>
  <si>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</si>
  <si>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</si>
  <si>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</si>
  <si>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</si>
  <si>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</si>
  <si>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</si>
  <si>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</si>
  <si>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</si>
  <si>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</si>
  <si>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</si>
  <si>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</si>
  <si>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</si>
  <si>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</si>
  <si>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</si>
  <si>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</si>
  <si>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</si>
  <si>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</si>
  <si>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</si>
  <si>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</si>
  <si>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</si>
  <si>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</si>
  <si>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</si>
  <si>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</si>
  <si>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</si>
  <si>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</si>
  <si>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</si>
  <si>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</si>
  <si>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</si>
  <si>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</si>
  <si>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</si>
  <si>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</si>
  <si>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</si>
  <si>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</si>
  <si>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</si>
  <si>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</si>
  <si>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</si>
  <si>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</si>
  <si>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</si>
  <si>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</si>
  <si>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</si>
  <si>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</si>
  <si>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</si>
  <si>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</si>
  <si>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</si>
  <si>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</si>
  <si>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</si>
  <si>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</si>
  <si>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</si>
  <si>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</si>
  <si>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</si>
  <si>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</si>
  <si>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</si>
  <si>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</si>
  <si>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</si>
  <si>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</si>
  <si>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</si>
  <si>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</si>
  <si>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</si>
  <si>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</si>
  <si>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</si>
  <si>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</si>
  <si>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</si>
  <si>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</si>
  <si>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</si>
  <si>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</si>
  <si>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</si>
  <si>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</si>
  <si>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</si>
  <si>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</si>
  <si>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</si>
  <si>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</si>
  <si>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</si>
  <si>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</si>
  <si>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</si>
  <si>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</si>
  <si>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</si>
  <si>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</si>
  <si>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</si>
  <si>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</si>
  <si>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</si>
  <si>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</si>
  <si>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</si>
  <si>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</si>
  <si>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</si>
  <si>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</si>
  <si>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</si>
  <si>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</si>
  <si>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</si>
  <si>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</si>
  <si>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</si>
  <si>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</si>
  <si>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</si>
  <si>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</si>
  <si>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</si>
  <si>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</si>
  <si>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</si>
  <si>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</si>
  <si>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</si>
  <si>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</si>
  <si>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</si>
  <si>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</si>
  <si>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</si>
  <si>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</si>
  <si>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</si>
  <si>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</si>
  <si>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</si>
  <si>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</si>
  <si>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</si>
  <si>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</si>
  <si>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</si>
  <si>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</si>
  <si>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</si>
  <si>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</si>
  <si>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</si>
  <si>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</si>
  <si>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</si>
  <si>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</si>
  <si>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</si>
  <si>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</si>
  <si>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</si>
  <si>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</si>
  <si>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</si>
  <si>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</si>
  <si>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</si>
  <si>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</si>
  <si>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</si>
  <si>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</si>
  <si>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</si>
  <si>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</si>
  <si>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</si>
  <si>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</si>
  <si>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</si>
  <si>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</si>
  <si>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</si>
  <si>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</si>
  <si>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</si>
  <si>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</si>
  <si>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</si>
  <si>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</si>
  <si>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</si>
  <si>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</si>
  <si>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</si>
  <si>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</si>
  <si>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</si>
  <si>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</si>
  <si>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</si>
  <si>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</si>
  <si>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</si>
  <si>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</si>
  <si>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</si>
  <si>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</si>
  <si>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</si>
  <si>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</si>
  <si>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</si>
  <si>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</si>
  <si>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</si>
  <si>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</si>
  <si>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</si>
  <si>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</si>
  <si>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</si>
  <si>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</si>
  <si>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</si>
  <si>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</si>
  <si>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</si>
  <si>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</si>
  <si>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</si>
  <si>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</si>
  <si>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</si>
  <si>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</si>
  <si>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</si>
  <si>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</si>
  <si>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</si>
  <si>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</si>
  <si>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</si>
  <si>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</si>
  <si>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</si>
  <si>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</si>
  <si>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</si>
  <si>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</si>
  <si>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</si>
  <si>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</si>
  <si>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</si>
  <si>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</si>
  <si>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</si>
  <si>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</si>
  <si>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</si>
  <si>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</si>
  <si>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</si>
  <si>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</si>
  <si>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</si>
  <si>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</si>
  <si>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</si>
  <si>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</si>
  <si>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</si>
  <si>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</si>
  <si>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</si>
  <si>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</si>
  <si>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</si>
  <si>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</si>
  <si>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</si>
  <si>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</si>
  <si>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</si>
  <si>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</si>
  <si>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</si>
  <si>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</si>
  <si>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</si>
  <si>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</si>
  <si>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</si>
  <si>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</si>
  <si>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</si>
  <si>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</si>
  <si>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</si>
  <si>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</si>
  <si>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</si>
  <si>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</si>
  <si>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</si>
  <si>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</si>
  <si>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</si>
  <si>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</si>
  <si>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</si>
  <si>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</si>
  <si>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</si>
  <si>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</si>
  <si>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</si>
  <si>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</si>
  <si>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</si>
  <si>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</si>
  <si>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</si>
  <si>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</si>
  <si>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</si>
  <si>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</si>
  <si>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</si>
  <si>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</si>
  <si>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</si>
  <si>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</si>
  <si>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</si>
  <si>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</si>
  <si>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</si>
  <si>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</si>
  <si>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</si>
  <si>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</si>
  <si>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</si>
  <si>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</si>
  <si>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</si>
  <si>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</si>
  <si>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</si>
  <si>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</si>
  <si>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</si>
  <si>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</si>
  <si>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</si>
  <si>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</si>
  <si>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</si>
  <si>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</si>
  <si>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</si>
  <si>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</si>
  <si>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</si>
  <si>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</si>
  <si>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</si>
  <si>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</si>
  <si>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</si>
  <si>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</si>
  <si>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</si>
  <si>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</si>
  <si>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</si>
  <si>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</si>
  <si>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</si>
  <si>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</si>
  <si>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</si>
  <si>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</si>
  <si>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</si>
  <si>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</si>
  <si>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</si>
  <si>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</si>
  <si>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</si>
  <si>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</si>
  <si>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</si>
  <si>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</si>
  <si>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</si>
  <si>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</si>
  <si>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</si>
  <si>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</si>
  <si>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</si>
  <si>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</si>
  <si>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</si>
  <si>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</si>
  <si>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</si>
  <si>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</si>
  <si>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</si>
  <si>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</si>
  <si>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</si>
  <si>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</si>
  <si>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</si>
  <si>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</si>
  <si>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</si>
  <si>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</si>
  <si>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</si>
  <si>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</si>
  <si>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</si>
  <si>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</si>
  <si>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</si>
  <si>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</si>
  <si>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</si>
  <si>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</si>
  <si>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</si>
  <si>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</si>
  <si>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</si>
  <si>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</si>
  <si>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</si>
  <si>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</si>
  <si>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</si>
  <si>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</si>
  <si>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</si>
  <si>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</si>
  <si>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</si>
  <si>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</si>
  <si>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</si>
  <si>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</si>
  <si>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</si>
  <si>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</si>
  <si>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</si>
  <si>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</si>
  <si>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</si>
  <si>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</si>
  <si>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</si>
  <si>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</si>
  <si>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</si>
  <si>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</si>
  <si>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</si>
  <si>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</si>
  <si>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</si>
  <si>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</si>
  <si>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</si>
  <si>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</si>
  <si>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</si>
  <si>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</si>
  <si>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</si>
  <si>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</si>
  <si>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</si>
  <si>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</si>
  <si>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</si>
  <si>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</si>
  <si>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</si>
  <si>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</si>
  <si>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</si>
  <si>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</si>
  <si>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</si>
  <si>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</si>
  <si>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</si>
  <si>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</si>
  <si>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</si>
  <si>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</si>
  <si>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</si>
  <si>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</si>
  <si>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</si>
  <si>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</si>
  <si>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</si>
  <si>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</si>
  <si>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</si>
  <si>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</si>
  <si>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</si>
  <si>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</si>
  <si>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</si>
  <si>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</si>
  <si>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</si>
  <si>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</si>
  <si>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</si>
  <si>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</si>
  <si>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</si>
  <si>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</si>
  <si>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</si>
  <si>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</si>
  <si>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</si>
  <si>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</si>
  <si>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</si>
  <si>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</si>
  <si>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</si>
  <si>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</si>
  <si>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</si>
  <si>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</si>
  <si>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</si>
  <si>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</si>
  <si>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</si>
  <si>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</si>
  <si>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</si>
  <si>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</si>
  <si>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</si>
  <si>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</si>
  <si>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</si>
  <si>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</si>
  <si>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</si>
  <si>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</si>
  <si>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</si>
  <si>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</si>
  <si>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</si>
  <si>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</si>
  <si>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</si>
  <si>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</si>
  <si>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</si>
  <si>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</si>
  <si>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</si>
  <si>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</si>
  <si>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</si>
  <si>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</si>
  <si>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</si>
  <si>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</si>
  <si>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</si>
  <si>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</si>
  <si>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</si>
  <si>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</si>
  <si>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</si>
  <si>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</si>
  <si>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</si>
  <si>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</si>
  <si>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</si>
  <si>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</si>
  <si>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</si>
  <si>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</si>
  <si>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</si>
  <si>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</si>
  <si>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</si>
  <si>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</si>
  <si>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</si>
  <si>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</si>
  <si>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</si>
  <si>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</si>
  <si>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</si>
  <si>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</si>
  <si>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</si>
  <si>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</si>
  <si>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</si>
  <si>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</si>
  <si>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</si>
  <si>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</si>
  <si>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</si>
  <si>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</si>
  <si>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</si>
  <si>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</si>
  <si>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</si>
  <si>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</si>
  <si>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</si>
  <si>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</si>
  <si>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</si>
  <si>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</si>
  <si>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</si>
  <si>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</si>
  <si>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</si>
  <si>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</si>
  <si>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</si>
  <si>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</si>
  <si>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</si>
  <si>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</si>
  <si>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</si>
  <si>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</si>
  <si>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</si>
  <si>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</si>
  <si>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</si>
  <si>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</si>
  <si>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</si>
  <si>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</si>
  <si>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</si>
  <si>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</si>
  <si>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</si>
  <si>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</si>
  <si>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</si>
  <si>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</si>
  <si>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</si>
  <si>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</si>
  <si>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</si>
  <si>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</si>
  <si>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</si>
  <si>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</si>
  <si>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</si>
  <si>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</si>
  <si>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</si>
  <si>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</si>
  <si>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</si>
  <si>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</si>
  <si>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</si>
  <si>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</si>
  <si>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</si>
  <si>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</si>
  <si>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</si>
  <si>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</si>
  <si>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</si>
  <si>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</si>
  <si>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</si>
  <si>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</si>
  <si>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</si>
  <si>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</si>
  <si>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</si>
  <si>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</si>
  <si>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</si>
  <si>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</si>
  <si>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</si>
  <si>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</si>
  <si>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</si>
  <si>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</si>
  <si>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</si>
  <si>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</si>
  <si>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</si>
  <si>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</si>
  <si>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</si>
  <si>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</si>
  <si>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</si>
  <si>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</si>
  <si>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</si>
  <si>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</si>
  <si>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</si>
  <si>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</si>
  <si>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</si>
  <si>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</si>
  <si>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</si>
  <si>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</si>
  <si>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</si>
  <si>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</si>
  <si>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</si>
  <si>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</si>
  <si>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</si>
  <si>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</si>
  <si>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</si>
  <si>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</si>
  <si>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</si>
  <si>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</si>
  <si>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</si>
  <si>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</si>
  <si>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</si>
  <si>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</si>
  <si>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</si>
  <si>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</si>
  <si>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</si>
  <si>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</si>
  <si>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</si>
  <si>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</si>
  <si>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</si>
  <si>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</si>
  <si>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</si>
  <si>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</si>
  <si>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</si>
  <si>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</si>
  <si>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</si>
  <si>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</si>
  <si>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</si>
  <si>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</si>
  <si>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</si>
  <si>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</si>
  <si>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</si>
  <si>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</si>
  <si>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</si>
  <si>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</si>
  <si>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</si>
  <si>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</si>
  <si>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</si>
  <si>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</si>
  <si>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</si>
  <si>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</si>
  <si>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</si>
  <si>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</si>
  <si>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</si>
  <si>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</si>
  <si>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</si>
  <si>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</si>
  <si>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</si>
  <si>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</si>
  <si>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</si>
  <si>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</si>
  <si>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</si>
  <si>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</si>
  <si>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</si>
  <si>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</si>
  <si>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</si>
  <si>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</si>
  <si>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</si>
  <si>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</si>
  <si>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</si>
  <si>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</si>
  <si>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</si>
  <si>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</si>
  <si>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</si>
  <si>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</si>
  <si>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</si>
  <si>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</si>
  <si>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</si>
  <si>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</si>
  <si>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</si>
  <si>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</si>
  <si>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</si>
  <si>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</si>
  <si>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</si>
  <si>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</si>
  <si>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</si>
  <si>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</si>
  <si>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</si>
  <si>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</si>
  <si>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</si>
  <si>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</si>
  <si>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</si>
  <si>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</si>
  <si>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</si>
  <si>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</si>
  <si>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</si>
  <si>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</si>
  <si>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</si>
  <si>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</si>
  <si>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</si>
  <si>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</si>
  <si>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</si>
  <si>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</si>
  <si>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</si>
  <si>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</si>
  <si>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</si>
  <si>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</si>
  <si>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</si>
  <si>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</si>
  <si>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</si>
  <si>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</si>
  <si>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</si>
  <si>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</si>
  <si>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</si>
  <si>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</si>
  <si>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</si>
  <si>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</si>
  <si>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</si>
  <si>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</si>
  <si>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</si>
  <si>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</si>
  <si>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</si>
  <si>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</si>
  <si>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</si>
  <si>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</si>
  <si>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</si>
  <si>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</si>
  <si>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</si>
  <si>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</si>
  <si>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</si>
  <si>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</si>
  <si>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</si>
  <si>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</si>
  <si>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</si>
  <si>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</si>
  <si>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</si>
  <si>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</si>
  <si>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</si>
  <si>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</si>
  <si>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</si>
  <si>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</si>
  <si>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</si>
  <si>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</si>
  <si>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</si>
  <si>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</si>
  <si>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</si>
  <si>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</si>
  <si>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</si>
  <si>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</si>
  <si>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</si>
  <si>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</si>
  <si>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</si>
  <si>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</si>
  <si>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</si>
  <si>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</si>
  <si>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</si>
  <si>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</si>
  <si>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</si>
  <si>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</si>
  <si>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</si>
  <si>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</si>
  <si>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</si>
  <si>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</si>
  <si>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</si>
  <si>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</si>
  <si>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</si>
  <si>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</si>
  <si>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</si>
  <si>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</si>
  <si>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</si>
  <si>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</si>
  <si>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</si>
  <si>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</si>
  <si>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</si>
  <si>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</si>
  <si>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</si>
  <si>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</si>
  <si>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</si>
  <si>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</si>
  <si>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</si>
  <si>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</si>
  <si>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</si>
  <si>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</si>
  <si>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</si>
  <si>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</si>
  <si>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</si>
  <si>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</si>
  <si>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</si>
  <si>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</si>
  <si>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</si>
  <si>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</si>
  <si>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</si>
  <si>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</si>
  <si>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</si>
  <si>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</si>
  <si>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</si>
  <si>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</si>
  <si>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</si>
  <si>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</si>
  <si>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</si>
  <si>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</si>
  <si>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</si>
  <si>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</si>
  <si>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</si>
  <si>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</si>
  <si>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</si>
  <si>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</si>
  <si>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</si>
  <si>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</si>
  <si>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</si>
  <si>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</si>
  <si>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</si>
  <si>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</si>
  <si>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</si>
  <si>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</si>
  <si>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</si>
  <si>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</si>
  <si>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</si>
  <si>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</si>
  <si>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</si>
  <si>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</si>
  <si>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</si>
  <si>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</si>
  <si>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</si>
  <si>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</si>
  <si>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</si>
  <si>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</si>
  <si>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</si>
  <si>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</si>
  <si>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</si>
  <si>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</si>
  <si>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</si>
  <si>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</si>
  <si>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</si>
  <si>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</si>
  <si>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</si>
  <si>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</si>
  <si>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</si>
  <si>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</si>
  <si>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</si>
  <si>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</si>
  <si>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</si>
  <si>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</si>
  <si>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</si>
  <si>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</si>
  <si>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</si>
  <si>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</si>
  <si>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</si>
  <si>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</si>
  <si>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</si>
  <si>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</si>
  <si>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</si>
  <si>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</si>
  <si>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</si>
  <si>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</si>
  <si>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</si>
  <si>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</si>
  <si>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</si>
  <si>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</si>
  <si>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</si>
  <si>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</si>
  <si>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</si>
  <si>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</si>
  <si>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</si>
  <si>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</si>
  <si>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</si>
  <si>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</si>
  <si>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</si>
  <si>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</si>
  <si>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</si>
  <si>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</si>
  <si>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</si>
  <si>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</si>
  <si>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</si>
  <si>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</si>
  <si>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</si>
  <si>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</si>
  <si>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</si>
  <si>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</si>
  <si>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</si>
  <si>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</si>
  <si>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</si>
  <si>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</si>
  <si>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</si>
  <si>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</si>
  <si>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</si>
  <si>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</si>
  <si>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</si>
  <si>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</si>
  <si>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</si>
  <si>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</si>
  <si>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</si>
  <si>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</si>
  <si>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</si>
  <si>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</si>
  <si>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</si>
  <si>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</si>
  <si>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</si>
  <si>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</si>
  <si>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</si>
  <si>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</si>
  <si>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</si>
  <si>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</si>
  <si>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</si>
  <si>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</si>
  <si>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</si>
  <si>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</si>
  <si>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</si>
  <si>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</si>
  <si>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</si>
  <si>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</si>
  <si>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</si>
  <si>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</si>
  <si>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</si>
  <si>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</si>
  <si>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</si>
  <si>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</si>
  <si>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</si>
  <si>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</si>
  <si>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</si>
  <si>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</si>
  <si>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</si>
  <si>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</si>
  <si>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</si>
  <si>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</si>
  <si>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</si>
  <si>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</si>
  <si>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</si>
  <si>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</si>
  <si>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</si>
  <si>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</si>
  <si>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</si>
  <si>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</si>
  <si>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</si>
  <si>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</si>
  <si>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</si>
  <si>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</si>
  <si>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</si>
  <si>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</si>
  <si>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</si>
  <si>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</si>
  <si>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</si>
  <si>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</si>
  <si>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</si>
  <si>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</si>
  <si>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</si>
  <si>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</si>
  <si>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</si>
  <si>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</si>
  <si>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</si>
  <si>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</si>
  <si>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</si>
  <si>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</si>
  <si>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</si>
  <si>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</si>
  <si>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</si>
  <si>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</si>
  <si>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</si>
  <si>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</si>
  <si>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</si>
  <si>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</si>
  <si>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</si>
  <si>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</si>
  <si>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</si>
  <si>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</si>
  <si>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</si>
  <si>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</si>
  <si>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</si>
  <si>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</si>
  <si>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</si>
  <si>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</si>
  <si>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</si>
  <si>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</si>
  <si>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</si>
  <si>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</si>
  <si>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</si>
  <si>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</si>
  <si>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</si>
  <si>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</si>
  <si>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</si>
  <si>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</si>
  <si>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</si>
  <si>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</si>
  <si>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</si>
  <si>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</si>
  <si>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</si>
  <si>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</si>
  <si>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</si>
  <si>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</si>
  <si>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</si>
  <si>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</si>
  <si>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</si>
  <si>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</si>
  <si>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</si>
  <si>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</si>
  <si>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</si>
  <si>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</si>
  <si>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</si>
  <si>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</si>
  <si>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</si>
  <si>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</si>
  <si>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</si>
  <si>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</si>
  <si>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</si>
  <si>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</si>
  <si>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</si>
  <si>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</si>
  <si>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</si>
  <si>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</si>
  <si>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</si>
  <si>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</si>
  <si>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</si>
  <si>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</si>
  <si>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</si>
  <si>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</si>
  <si>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</si>
  <si>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</si>
  <si>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</si>
  <si>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</si>
  <si>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</si>
  <si>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</si>
  <si>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</si>
  <si>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</si>
  <si>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</si>
  <si>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</si>
  <si>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</si>
  <si>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</si>
  <si>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</si>
  <si>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</si>
  <si>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</si>
  <si>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</si>
  <si>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</si>
  <si>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</si>
  <si>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</si>
  <si>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</si>
  <si>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</si>
  <si>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</si>
  <si>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</si>
  <si>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</si>
  <si>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</si>
  <si>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</si>
  <si>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</si>
  <si>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</si>
  <si>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</si>
  <si>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</si>
  <si>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</si>
  <si>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</si>
  <si>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</si>
  <si>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</si>
  <si>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</si>
  <si>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</si>
  <si>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</si>
  <si>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</si>
  <si>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</si>
  <si>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</si>
  <si>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</si>
  <si>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</si>
  <si>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</si>
  <si>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</si>
  <si>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</si>
  <si>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</si>
  <si>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</si>
  <si>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</si>
  <si>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</si>
  <si>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</si>
  <si>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</si>
  <si>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</si>
  <si>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</si>
  <si>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</si>
  <si>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</si>
  <si>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</si>
  <si>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</si>
  <si>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</si>
  <si>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</si>
  <si>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</si>
  <si>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</si>
  <si>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</si>
  <si>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</si>
  <si>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</si>
  <si>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</si>
  <si>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</si>
  <si>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</si>
  <si>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</si>
  <si>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</si>
  <si>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</si>
  <si>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</si>
  <si>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</si>
  <si>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</si>
  <si>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</si>
  <si>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</si>
  <si>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</si>
  <si>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</si>
  <si>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</si>
  <si>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</si>
  <si>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</si>
  <si>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</si>
  <si>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</si>
  <si>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</si>
  <si>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</si>
  <si>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</si>
  <si>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</si>
  <si>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</si>
  <si>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</si>
  <si>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</si>
  <si>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</si>
  <si>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</si>
  <si>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</si>
  <si>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</si>
  <si>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</si>
  <si>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</si>
  <si>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</si>
  <si>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</si>
  <si>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</si>
  <si>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</si>
  <si>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</si>
  <si>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</si>
  <si>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</si>
  <si>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</si>
  <si>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</si>
  <si>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</si>
  <si>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</si>
  <si>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</si>
  <si>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</si>
  <si>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</si>
  <si>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</si>
  <si>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</si>
  <si>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</si>
  <si>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</si>
  <si>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</si>
  <si>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</si>
  <si>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</si>
  <si>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</si>
  <si>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</si>
  <si>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</si>
  <si>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</si>
  <si>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</si>
  <si>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</si>
  <si>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</si>
  <si>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</si>
  <si>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</si>
  <si>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</si>
  <si>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</si>
  <si>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</si>
  <si>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</si>
  <si>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</si>
  <si>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</si>
  <si>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</si>
  <si>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</si>
  <si>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</si>
  <si>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</si>
  <si>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</si>
  <si>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</si>
  <si>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</si>
  <si>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</si>
  <si>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</si>
  <si>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</si>
  <si>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</si>
  <si>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</si>
  <si>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</si>
  <si>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</si>
  <si>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</si>
  <si>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</si>
  <si>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</si>
  <si>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</si>
  <si>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</si>
  <si>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</si>
  <si>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</si>
  <si>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</si>
  <si>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</si>
  <si>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</si>
  <si>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</si>
  <si>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</si>
  <si>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</si>
  <si>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</si>
  <si>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</si>
  <si>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</si>
  <si>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</si>
  <si>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</si>
  <si>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</si>
  <si>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</si>
  <si>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</si>
  <si>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</si>
  <si>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</si>
  <si>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</si>
  <si>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</si>
  <si>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</si>
  <si>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</si>
  <si>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</si>
  <si>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</si>
  <si>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</si>
  <si>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</si>
  <si>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</si>
  <si>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</si>
  <si>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</si>
  <si>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</si>
  <si>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</si>
  <si>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</si>
  <si>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</si>
  <si>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</si>
  <si>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</si>
  <si>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</si>
  <si>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</si>
  <si>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</si>
  <si>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</si>
  <si>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</si>
  <si>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</si>
  <si>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</si>
  <si>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</si>
  <si>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</si>
  <si>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</si>
  <si>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</si>
  <si>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</si>
  <si>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</si>
  <si>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</si>
  <si>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</si>
  <si>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</si>
  <si>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</si>
  <si>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</si>
  <si>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</si>
  <si>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</si>
  <si>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</si>
  <si>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</si>
  <si>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</si>
  <si>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</si>
  <si>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</si>
  <si>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</si>
  <si>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</si>
  <si>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</si>
  <si>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</si>
  <si>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</si>
  <si>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</si>
  <si>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</si>
  <si>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</si>
  <si>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</si>
  <si>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</si>
  <si>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</si>
  <si>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</si>
  <si>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</si>
  <si>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</si>
  <si>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</si>
  <si>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</si>
  <si>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</si>
  <si>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</si>
  <si>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</si>
  <si>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</si>
  <si>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</si>
  <si>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</si>
  <si>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</si>
  <si>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</si>
  <si>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</si>
  <si>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</si>
  <si>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</si>
  <si>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</si>
  <si>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</si>
  <si>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</si>
  <si>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</si>
  <si>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</si>
  <si>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</si>
  <si>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</si>
  <si>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</si>
  <si>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</si>
  <si>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</si>
  <si>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</si>
  <si>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</si>
  <si>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</si>
  <si>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</si>
  <si>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</si>
  <si>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</si>
  <si>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</si>
  <si>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</si>
  <si>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</si>
  <si>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</si>
  <si>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</si>
  <si>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</si>
  <si>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</si>
  <si>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</si>
  <si>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</si>
  <si>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</si>
  <si>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</si>
  <si>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</si>
  <si>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</si>
  <si>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</si>
  <si>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</si>
  <si>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</si>
  <si>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</si>
  <si>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</si>
  <si>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</si>
  <si>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</si>
  <si>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</si>
  <si>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</si>
  <si>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</si>
  <si>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</si>
  <si>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</si>
  <si>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</si>
  <si>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</si>
  <si>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</si>
  <si>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</si>
  <si>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</si>
  <si>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</si>
  <si>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</si>
  <si>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</si>
  <si>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</si>
  <si>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</si>
  <si>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</si>
  <si>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</si>
  <si>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</si>
  <si>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</si>
  <si>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</si>
  <si>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</si>
  <si>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</si>
  <si>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</si>
  <si>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</si>
  <si>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</si>
  <si>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</si>
  <si>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</si>
  <si>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</si>
  <si>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</si>
  <si>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</si>
  <si>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</si>
  <si>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</si>
  <si>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</si>
  <si>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</si>
  <si>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</si>
  <si>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</si>
  <si>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</si>
  <si>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</si>
  <si>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</si>
  <si>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</si>
  <si>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</si>
  <si>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</si>
  <si>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</si>
  <si>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</si>
  <si>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</si>
  <si>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</si>
  <si>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</si>
  <si>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</si>
  <si>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</si>
  <si>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</si>
  <si>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</si>
  <si>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</si>
  <si>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</si>
  <si>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</si>
  <si>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</si>
  <si>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</si>
  <si>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</si>
  <si>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</si>
  <si>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</si>
  <si>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</si>
  <si>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</si>
  <si>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</si>
  <si>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</si>
  <si>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</si>
  <si>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</si>
  <si>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</si>
  <si>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</si>
  <si>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</si>
  <si>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</si>
  <si>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</si>
  <si>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</si>
  <si>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</si>
  <si>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</si>
  <si>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</si>
  <si>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</si>
  <si>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</si>
  <si>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</si>
  <si>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</si>
  <si>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</si>
  <si>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</si>
  <si>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</si>
  <si>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</si>
  <si>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</si>
  <si>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</si>
  <si>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</si>
  <si>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</si>
  <si>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</si>
  <si>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</si>
  <si>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</si>
  <si>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</si>
  <si>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</si>
  <si>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</si>
  <si>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</si>
  <si>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</si>
  <si>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</si>
  <si>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</si>
  <si>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</si>
  <si>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</si>
  <si>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</si>
  <si>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</si>
  <si>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</si>
  <si>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</si>
  <si>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</si>
  <si>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</si>
  <si>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</si>
  <si>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</si>
  <si>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</si>
  <si>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</si>
  <si>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</si>
  <si>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</si>
  <si>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</si>
  <si>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</si>
  <si>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</si>
  <si>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</si>
  <si>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</si>
  <si>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</si>
  <si>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</si>
  <si>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</si>
  <si>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</si>
  <si>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</si>
  <si>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</si>
  <si>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</si>
  <si>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</si>
  <si>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</si>
  <si>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</si>
  <si>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</si>
  <si>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</si>
  <si>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</si>
  <si>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</si>
  <si>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</si>
  <si>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</si>
  <si>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</si>
  <si>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</si>
  <si>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</si>
  <si>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</si>
  <si>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</si>
  <si>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</si>
  <si>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</si>
  <si>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</si>
  <si>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</si>
  <si>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</si>
  <si>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</si>
  <si>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</si>
  <si>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</si>
  <si>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</si>
  <si>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</si>
  <si>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</si>
  <si>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</si>
  <si>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</si>
  <si>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</si>
  <si>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</si>
  <si>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</si>
  <si>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</si>
  <si>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</si>
  <si>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</si>
  <si>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</si>
  <si>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</si>
  <si>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</si>
  <si>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</si>
  <si>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</si>
  <si>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</si>
  <si>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</si>
  <si>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</si>
  <si>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</si>
  <si>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</si>
  <si>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</si>
  <si>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</si>
  <si>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</si>
  <si>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</si>
  <si>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</si>
  <si>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</si>
  <si>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</si>
  <si>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</si>
  <si>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</si>
  <si>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</si>
  <si>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</si>
  <si>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</si>
  <si>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</si>
  <si>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</si>
  <si>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</si>
  <si>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</si>
  <si>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</si>
  <si>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</si>
  <si>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</si>
  <si>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</si>
  <si>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</si>
  <si>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</si>
  <si>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</si>
  <si>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</si>
  <si>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</si>
  <si>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</si>
  <si>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</si>
  <si>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</si>
  <si>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</si>
  <si>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</si>
  <si>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</si>
  <si>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</si>
  <si>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</si>
  <si>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</si>
  <si>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</si>
  <si>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</si>
  <si>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</si>
  <si>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</si>
  <si>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</si>
  <si>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</si>
  <si>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</si>
  <si>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</si>
  <si>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</si>
  <si>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</si>
  <si>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</si>
  <si>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</si>
  <si>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</si>
  <si>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</si>
  <si>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</si>
  <si>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</si>
  <si>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</si>
  <si>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</si>
  <si>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</si>
  <si>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</si>
  <si>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</si>
  <si>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</si>
  <si>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</si>
  <si>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</si>
  <si>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</si>
  <si>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</si>
  <si>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</si>
  <si>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</si>
  <si>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</si>
  <si>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</si>
  <si>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</si>
  <si>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</si>
  <si>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</si>
  <si>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</si>
  <si>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</si>
  <si>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</si>
  <si>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</si>
  <si>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</si>
  <si>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</si>
  <si>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</si>
  <si>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</si>
  <si>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</si>
  <si>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</si>
  <si>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</si>
  <si>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</si>
  <si>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</si>
  <si>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</si>
  <si>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</si>
  <si>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</si>
  <si>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</si>
  <si>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</si>
  <si>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</si>
  <si>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</si>
  <si>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</si>
  <si>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</si>
  <si>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</si>
  <si>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</si>
  <si>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</si>
  <si>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</si>
  <si>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</si>
  <si>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</si>
  <si>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</si>
  <si>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</si>
  <si>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</si>
  <si>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</si>
  <si>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</si>
  <si>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</si>
  <si>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</si>
  <si>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</si>
  <si>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</si>
  <si>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</si>
  <si>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</si>
  <si>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</si>
  <si>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</si>
  <si>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</si>
  <si>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</si>
  <si>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</si>
  <si>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</si>
  <si>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</si>
  <si>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</si>
  <si>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</si>
  <si>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</si>
  <si>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</si>
  <si>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</si>
  <si>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</si>
  <si>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</si>
  <si>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</si>
  <si>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</si>
  <si>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</si>
  <si>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</si>
  <si>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</si>
  <si>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</si>
  <si>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</si>
  <si>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</si>
  <si>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</si>
  <si>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</si>
  <si>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</si>
  <si>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</si>
  <si>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</si>
  <si>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</si>
  <si>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</si>
  <si>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</si>
  <si>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</si>
  <si>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</si>
  <si>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</si>
  <si>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</si>
  <si>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</si>
  <si>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</si>
  <si>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</si>
  <si>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</si>
  <si>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</si>
  <si>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</si>
  <si>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</si>
  <si>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</si>
  <si>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</si>
  <si>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</si>
  <si>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</si>
  <si>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</si>
  <si>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</si>
  <si>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</si>
  <si>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</si>
  <si>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</si>
  <si>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</si>
  <si>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</si>
  <si>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</si>
  <si>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</si>
  <si>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</si>
  <si>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</si>
  <si>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</si>
  <si>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</si>
  <si>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</si>
  <si>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</si>
  <si>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</si>
  <si>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</si>
  <si>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</si>
  <si>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</si>
  <si>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</si>
  <si>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</si>
  <si>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</si>
  <si>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</si>
  <si>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</si>
  <si>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</si>
  <si>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</si>
  <si>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</si>
  <si>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</si>
  <si>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</si>
  <si>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</si>
  <si>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</si>
  <si>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</si>
  <si>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</si>
  <si>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</si>
  <si>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</si>
  <si>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</si>
  <si>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</si>
  <si>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</si>
  <si>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</si>
  <si>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</si>
  <si>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</si>
  <si>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</si>
  <si>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</si>
  <si>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</si>
  <si>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</si>
  <si>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</si>
  <si>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</si>
  <si>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</si>
  <si>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</si>
  <si>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</si>
  <si>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</si>
  <si>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</si>
  <si>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</si>
  <si>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</si>
  <si>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</si>
  <si>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</si>
  <si>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</si>
  <si>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</si>
  <si>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</si>
  <si>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</si>
  <si>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</si>
  <si>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</si>
  <si>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</si>
  <si>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</si>
  <si>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</si>
  <si>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</si>
  <si>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</si>
  <si>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</si>
  <si>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</si>
  <si>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</si>
  <si>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</si>
  <si>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</si>
  <si>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</si>
  <si>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</si>
  <si>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</si>
  <si>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</si>
  <si>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</si>
  <si>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</si>
  <si>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</si>
  <si>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</si>
  <si>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</si>
  <si>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</si>
  <si>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</si>
  <si>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</si>
  <si>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</si>
  <si>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</si>
  <si>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</si>
  <si>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</si>
  <si>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</si>
  <si>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</si>
  <si>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</si>
  <si>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</si>
  <si>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</si>
  <si>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</si>
  <si>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</si>
  <si>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</si>
  <si>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</si>
  <si>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</si>
  <si>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</si>
  <si>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</si>
  <si>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</si>
  <si>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</si>
  <si>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</si>
  <si>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</si>
  <si>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</si>
  <si>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</si>
  <si>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</si>
  <si>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</si>
  <si>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</si>
  <si>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</si>
  <si>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</si>
  <si>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</si>
  <si>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</si>
  <si>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</si>
  <si>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</si>
  <si>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</si>
  <si>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</si>
  <si>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</si>
  <si>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</si>
  <si>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</si>
  <si>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</si>
  <si>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</si>
  <si>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</si>
  <si>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</si>
  <si>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</si>
  <si>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</si>
  <si>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</si>
  <si>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</si>
  <si>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</si>
  <si>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</si>
  <si>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</si>
  <si>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</si>
  <si>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</si>
  <si>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</si>
  <si>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</si>
  <si>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</si>
  <si>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</si>
  <si>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</si>
  <si>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</si>
  <si>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</si>
  <si>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</si>
  <si>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</si>
  <si>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</si>
  <si>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</si>
  <si>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</si>
  <si>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</si>
  <si>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</si>
  <si>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</si>
  <si>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</si>
  <si>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</si>
  <si>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</si>
  <si>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</si>
  <si>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</si>
  <si>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</si>
  <si>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</si>
  <si>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</si>
  <si>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</si>
  <si>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</si>
  <si>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</si>
  <si>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</si>
  <si>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</si>
  <si>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</si>
  <si>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</si>
  <si>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</si>
  <si>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</si>
  <si>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</si>
  <si>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</si>
  <si>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</si>
  <si>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</si>
  <si>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</si>
  <si>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</si>
  <si>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</si>
  <si>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</si>
  <si>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</si>
  <si>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</si>
  <si>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</si>
  <si>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</si>
  <si>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</si>
  <si>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</si>
  <si>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</si>
  <si>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</si>
  <si>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</si>
  <si>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</si>
  <si>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</si>
  <si>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</si>
  <si>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</si>
  <si>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</si>
  <si>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</si>
  <si>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</si>
  <si>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</si>
  <si>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</si>
  <si>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</si>
  <si>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</si>
  <si>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</si>
  <si>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</si>
  <si>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</si>
  <si>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</si>
  <si>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</si>
  <si>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</si>
  <si>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</si>
  <si>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</si>
  <si>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</si>
  <si>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</si>
  <si>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</si>
  <si>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</si>
  <si>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</si>
  <si>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</si>
  <si>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</si>
  <si>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</si>
  <si>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</si>
  <si>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</si>
  <si>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</si>
  <si>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</si>
  <si>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</si>
  <si>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</si>
  <si>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</si>
  <si>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</si>
  <si>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</si>
  <si>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</si>
  <si>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</si>
  <si>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</si>
  <si>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</si>
  <si>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</si>
  <si>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</si>
  <si>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</si>
  <si>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</si>
  <si>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</si>
  <si>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</si>
  <si>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</si>
  <si>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</si>
  <si>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</si>
  <si>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</si>
  <si>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</si>
  <si>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</si>
  <si>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</si>
  <si>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</si>
  <si>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</si>
  <si>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</si>
  <si>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</si>
  <si>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</si>
  <si>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</si>
  <si>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</si>
  <si>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</si>
  <si>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</si>
  <si>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</si>
  <si>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</si>
  <si>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</si>
  <si>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</si>
  <si>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</si>
  <si>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</si>
  <si>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</si>
  <si>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</si>
  <si>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</si>
  <si>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</si>
  <si>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</si>
  <si>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</si>
  <si>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</si>
  <si>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</si>
  <si>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</si>
  <si>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</si>
  <si>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</si>
  <si>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</si>
  <si>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</si>
  <si>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</si>
  <si>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</si>
  <si>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</si>
  <si>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</si>
  <si>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</si>
  <si>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</si>
  <si>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</si>
  <si>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</si>
  <si>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</si>
  <si>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</si>
  <si>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</si>
  <si>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</si>
  <si>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</si>
  <si>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</si>
  <si>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</si>
  <si>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</si>
  <si>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</si>
  <si>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</si>
  <si>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</si>
  <si>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</si>
  <si>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</si>
  <si>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</si>
  <si>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</si>
  <si>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</si>
  <si>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</si>
  <si>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</si>
  <si>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</si>
  <si>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</si>
  <si>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</si>
  <si>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</si>
  <si>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</si>
  <si>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</si>
  <si>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</si>
  <si>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</si>
  <si>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</si>
  <si>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</si>
  <si>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</si>
  <si>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</si>
  <si>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</si>
  <si>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</si>
  <si>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</si>
  <si>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</si>
  <si>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</si>
  <si>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</si>
  <si>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</si>
  <si>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</si>
  <si>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</si>
  <si>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</si>
  <si>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</si>
  <si>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</si>
  <si>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</si>
  <si>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</si>
  <si>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</si>
  <si>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</si>
  <si>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</si>
  <si>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</si>
  <si>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</si>
  <si>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</si>
  <si>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</si>
  <si>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</si>
  <si>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</si>
  <si>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</si>
  <si>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</si>
  <si>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</si>
  <si>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</si>
  <si>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</si>
  <si>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</si>
  <si>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</si>
  <si>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</si>
  <si>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</si>
  <si>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</si>
  <si>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</si>
  <si>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</si>
  <si>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</si>
  <si>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</si>
  <si>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</si>
  <si>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</si>
  <si>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</si>
  <si>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</si>
  <si>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</si>
  <si>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</si>
  <si>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</si>
  <si>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</si>
  <si>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</si>
  <si>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</si>
  <si>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</si>
  <si>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</si>
  <si>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</si>
  <si>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</si>
  <si>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</si>
  <si>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</si>
  <si>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</si>
  <si>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</si>
  <si>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</si>
  <si>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</si>
  <si>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</si>
  <si>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</si>
  <si>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</si>
  <si>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</si>
  <si>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</si>
  <si>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</si>
  <si>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</si>
  <si>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</si>
  <si>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</si>
  <si>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</si>
  <si>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</si>
  <si>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</si>
  <si>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</si>
  <si>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</si>
  <si>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</si>
  <si>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</si>
  <si>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</si>
  <si>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</si>
  <si>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</si>
  <si>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</si>
  <si>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</si>
  <si>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</si>
  <si>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</si>
  <si>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</si>
  <si>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</si>
  <si>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</si>
  <si>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</si>
  <si>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</si>
  <si>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</si>
  <si>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</si>
  <si>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</si>
  <si>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</si>
  <si>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</si>
  <si>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</si>
  <si>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</si>
  <si>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</si>
  <si>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</si>
  <si>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</si>
  <si>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</si>
  <si>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</si>
  <si>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</si>
  <si>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</si>
  <si>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</si>
  <si>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</si>
  <si>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</si>
  <si>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</si>
  <si>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</si>
  <si>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</si>
  <si>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</si>
  <si>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</si>
  <si>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</si>
  <si>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</si>
  <si>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</si>
  <si>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</si>
  <si>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</si>
  <si>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</si>
  <si>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</si>
  <si>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</si>
  <si>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</si>
  <si>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</si>
  <si>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</si>
  <si>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</si>
  <si>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</si>
  <si>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</si>
  <si>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</si>
  <si>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</si>
  <si>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</si>
  <si>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</si>
  <si>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</si>
  <si>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</si>
  <si>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</si>
  <si>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</si>
  <si>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</si>
  <si>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</si>
  <si>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</si>
  <si>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</si>
  <si>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</si>
  <si>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</si>
  <si>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</si>
  <si>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</si>
  <si>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</si>
  <si>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</si>
  <si>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</si>
  <si>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</si>
  <si>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</si>
  <si>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</si>
  <si>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</si>
  <si>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</si>
  <si>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</si>
  <si>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</si>
  <si>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</si>
  <si>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</si>
  <si>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</si>
  <si>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</si>
  <si>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</si>
  <si>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</si>
  <si>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</si>
  <si>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</si>
  <si>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</si>
  <si>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</si>
  <si>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</si>
  <si>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</si>
  <si>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</si>
  <si>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</si>
  <si>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</si>
  <si>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</si>
  <si>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</si>
  <si>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</si>
  <si>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</si>
  <si>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</si>
  <si>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</si>
  <si>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</si>
  <si>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</si>
  <si>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</si>
  <si>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</si>
  <si>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</si>
  <si>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</si>
  <si>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</si>
  <si>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</si>
  <si>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</si>
  <si>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</si>
  <si>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</si>
  <si>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</si>
  <si>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</si>
  <si>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</si>
  <si>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</si>
  <si>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</si>
  <si>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</si>
  <si>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</si>
  <si>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</si>
  <si>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</si>
  <si>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</si>
  <si>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</si>
  <si>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</si>
  <si>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</si>
  <si>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</si>
  <si>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</si>
  <si>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</si>
  <si>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</si>
  <si>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</si>
  <si>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</si>
  <si>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</si>
  <si>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</si>
  <si>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</si>
  <si>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</si>
  <si>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</si>
  <si>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</si>
  <si>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</si>
  <si>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</si>
  <si>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</si>
  <si>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</si>
  <si>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</si>
  <si>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</si>
  <si>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</si>
  <si>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</si>
  <si>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</si>
  <si>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</si>
  <si>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</si>
  <si>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</si>
  <si>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</si>
  <si>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</si>
  <si>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</si>
  <si>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</si>
  <si>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</si>
  <si>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</si>
  <si>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</si>
  <si>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</si>
  <si>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</si>
  <si>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</si>
  <si>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</si>
  <si>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</si>
  <si>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</si>
  <si>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</si>
  <si>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</si>
  <si>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</si>
  <si>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</si>
  <si>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</si>
  <si>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</si>
  <si>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</si>
  <si>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</si>
  <si>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</si>
  <si>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</si>
  <si>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</si>
  <si>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</si>
  <si>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</si>
  <si>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</si>
  <si>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</si>
  <si>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</si>
  <si>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</si>
  <si>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</si>
  <si>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</si>
  <si>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</si>
  <si>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</si>
  <si>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</si>
  <si>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</si>
  <si>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</si>
  <si>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</si>
  <si>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</si>
  <si>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</si>
  <si>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</si>
  <si>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</si>
  <si>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</si>
  <si>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</si>
  <si>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</si>
  <si>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</si>
  <si>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</si>
  <si>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</si>
  <si>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</si>
  <si>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</si>
  <si>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</si>
  <si>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</si>
  <si>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</si>
  <si>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</si>
  <si>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</si>
  <si>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</si>
  <si>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</si>
  <si>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</si>
  <si>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</si>
  <si>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</si>
  <si>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</si>
  <si>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</si>
  <si>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</si>
  <si>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</si>
  <si>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</si>
  <si>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</si>
  <si>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</si>
  <si>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</si>
  <si>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</si>
  <si>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</si>
  <si>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</si>
  <si>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</si>
  <si>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</si>
  <si>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</si>
  <si>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</si>
  <si>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</si>
  <si>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</si>
  <si>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</si>
  <si>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</si>
  <si>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</si>
  <si>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</si>
  <si>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</si>
  <si>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</si>
  <si>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</si>
  <si>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</si>
  <si>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</si>
  <si>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</si>
  <si>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</si>
  <si>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</si>
  <si>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</si>
  <si>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</si>
  <si>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</si>
  <si>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</si>
  <si>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</si>
  <si>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</si>
  <si>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</si>
  <si>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</si>
  <si>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</si>
  <si>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</si>
  <si>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</si>
  <si>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</si>
  <si>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</si>
  <si>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</si>
  <si>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</si>
  <si>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</si>
  <si>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</si>
  <si>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</si>
  <si>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</si>
  <si>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</si>
  <si>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</si>
  <si>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</si>
  <si>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</si>
  <si>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</si>
  <si>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</si>
  <si>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</si>
  <si>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</si>
  <si>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</si>
  <si>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</si>
  <si>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</si>
  <si>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</si>
  <si>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</si>
  <si>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</si>
  <si>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</si>
  <si>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</si>
  <si>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</si>
  <si>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</si>
  <si>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</si>
  <si>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</si>
  <si>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</si>
  <si>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</si>
  <si>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</si>
  <si>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</si>
  <si>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</si>
  <si>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</si>
  <si>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</si>
  <si>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</si>
  <si>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</si>
  <si>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</si>
  <si>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</si>
  <si>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</si>
  <si>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</si>
  <si>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</si>
  <si>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</si>
  <si>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</si>
  <si>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</si>
  <si>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</si>
  <si>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</si>
  <si>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</si>
  <si>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</si>
  <si>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</si>
  <si>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</si>
  <si>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</si>
  <si>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</si>
  <si>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</si>
  <si>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</si>
  <si>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</si>
  <si>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</si>
  <si>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</si>
  <si>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</si>
  <si>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</si>
  <si>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</si>
  <si>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</si>
  <si>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</si>
  <si>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</si>
  <si>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</si>
  <si>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</si>
  <si>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</si>
  <si>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</si>
  <si>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</si>
  <si>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</si>
  <si>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</si>
  <si>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</si>
  <si>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</si>
  <si>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</si>
  <si>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</si>
  <si>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</si>
  <si>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</si>
  <si>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</si>
  <si>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</si>
  <si>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</si>
  <si>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</si>
  <si>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</si>
  <si>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</si>
  <si>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</si>
  <si>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</si>
  <si>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</si>
  <si>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</si>
  <si>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</si>
  <si>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</si>
  <si>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</si>
  <si>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</si>
  <si>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</si>
  <si>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</si>
  <si>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</si>
  <si>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</si>
  <si>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</si>
  <si>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</si>
  <si>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</si>
  <si>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</si>
  <si>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</si>
  <si>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</si>
  <si>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</si>
  <si>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</si>
  <si>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</si>
  <si>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</si>
  <si>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</si>
  <si>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</si>
  <si>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</si>
  <si>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</si>
  <si>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</si>
  <si>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</si>
  <si>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</si>
  <si>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</si>
  <si>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</si>
  <si>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</si>
  <si>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</si>
  <si>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</si>
  <si>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</si>
  <si>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</si>
  <si>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</si>
  <si>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</si>
  <si>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</si>
  <si>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</si>
  <si>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</si>
  <si>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</si>
  <si>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</si>
  <si>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</si>
  <si>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</si>
  <si>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</si>
  <si>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</si>
  <si>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</si>
  <si>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</si>
  <si>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</si>
  <si>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</si>
  <si>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</si>
  <si>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</si>
  <si>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</si>
  <si>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</si>
  <si>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</si>
  <si>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</si>
  <si>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</si>
  <si>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</si>
  <si>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</si>
  <si>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</si>
  <si>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</si>
  <si>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</si>
  <si>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</si>
  <si>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</si>
  <si>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</si>
  <si>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</si>
  <si>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</si>
  <si>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</si>
  <si>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</si>
  <si>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</si>
  <si>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</si>
  <si>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</si>
  <si>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</si>
  <si>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</si>
  <si>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</si>
  <si>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</si>
  <si>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</si>
  <si>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</si>
  <si>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</si>
  <si>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</si>
  <si>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</si>
  <si>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</si>
  <si>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</si>
  <si>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</si>
  <si>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</si>
  <si>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</si>
  <si>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</si>
  <si>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</si>
  <si>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</si>
  <si>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</si>
  <si>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</si>
  <si>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</si>
  <si>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</si>
  <si>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</si>
  <si>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</si>
  <si>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</si>
  <si>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</si>
  <si>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</si>
  <si>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</si>
  <si>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</si>
  <si>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</si>
  <si>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</si>
  <si>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</si>
  <si>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</si>
  <si>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</si>
  <si>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</si>
  <si>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</si>
  <si>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</si>
  <si>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</si>
  <si>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</si>
  <si>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</si>
  <si>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</si>
  <si>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</si>
  <si>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</si>
  <si>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</si>
  <si>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</si>
  <si>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</si>
  <si>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</si>
  <si>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</si>
  <si>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</si>
  <si>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</si>
  <si>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</si>
  <si>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</si>
  <si>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</si>
  <si>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</si>
  <si>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</si>
  <si>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</si>
  <si>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</si>
  <si>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</si>
  <si>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</si>
  <si>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</si>
  <si>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</si>
  <si>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</si>
  <si>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</si>
  <si>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</si>
  <si>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</si>
  <si>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</si>
  <si>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</si>
  <si>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</si>
  <si>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</si>
  <si>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</si>
  <si>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</si>
  <si>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</si>
  <si>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</si>
  <si>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</si>
  <si>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</si>
  <si>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</si>
  <si>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</si>
  <si>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</si>
  <si>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</si>
  <si>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</si>
  <si>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</si>
  <si>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</si>
  <si>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</si>
  <si>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</si>
  <si>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</si>
  <si>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</si>
  <si>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</si>
  <si>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</si>
  <si>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</si>
  <si>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</si>
  <si>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</si>
  <si>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</si>
  <si>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</si>
  <si>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</si>
  <si>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</si>
  <si>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</si>
  <si>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</si>
  <si>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</si>
  <si>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</si>
  <si>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</si>
  <si>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</si>
  <si>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</si>
  <si>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</si>
  <si>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</si>
  <si>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</si>
  <si>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</si>
  <si>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</si>
  <si>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</si>
  <si>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</si>
  <si>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</si>
  <si>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</si>
  <si>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</si>
  <si>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</si>
  <si>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</si>
  <si>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</si>
  <si>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</si>
  <si>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</si>
  <si>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</si>
  <si>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</si>
  <si>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</si>
  <si>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</si>
  <si>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</si>
  <si>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</si>
  <si>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</si>
  <si>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</si>
  <si>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</si>
  <si>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</si>
  <si>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</si>
  <si>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</si>
  <si>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</si>
  <si>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</si>
  <si>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</si>
  <si>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</si>
  <si>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</si>
  <si>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</si>
  <si>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</si>
  <si>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</si>
  <si>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</si>
  <si>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</si>
  <si>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</si>
  <si>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</si>
  <si>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</si>
  <si>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</si>
  <si>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</si>
  <si>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</si>
  <si>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</si>
  <si>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</si>
  <si>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</si>
  <si>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</si>
  <si>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</si>
  <si>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</si>
  <si>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</si>
  <si>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</si>
  <si>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</si>
  <si>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</si>
  <si>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</si>
  <si>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</si>
  <si>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</si>
  <si>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</si>
  <si>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</si>
  <si>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</si>
  <si>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</si>
  <si>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</si>
  <si>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</si>
  <si>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</si>
  <si>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</si>
  <si>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</si>
  <si>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</si>
  <si>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</si>
  <si>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</si>
  <si>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</si>
  <si>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</si>
  <si>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</si>
  <si>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</si>
  <si>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</si>
  <si>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</si>
  <si>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</si>
  <si>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</si>
  <si>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</si>
  <si>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</si>
  <si>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</si>
  <si>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</si>
  <si>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</si>
  <si>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</si>
  <si>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</si>
  <si>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</si>
  <si>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</si>
  <si>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</si>
  <si>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</si>
  <si>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</si>
  <si>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</si>
  <si>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</si>
  <si>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</si>
  <si>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</si>
  <si>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</si>
  <si>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</si>
  <si>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</si>
  <si>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</si>
  <si>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</si>
  <si>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</si>
  <si>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</si>
  <si>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</si>
  <si>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</si>
  <si>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</si>
  <si>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</si>
  <si>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</si>
  <si>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</si>
  <si>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</si>
  <si>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</si>
  <si>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</si>
  <si>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</si>
  <si>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</si>
  <si>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</si>
  <si>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</si>
  <si>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</si>
  <si>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</si>
  <si>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</si>
  <si>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</si>
  <si>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</si>
  <si>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</si>
  <si>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</si>
  <si>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</si>
  <si>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</si>
  <si>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</si>
  <si>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</si>
  <si>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</si>
  <si>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</si>
  <si>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</si>
  <si>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</si>
  <si>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</si>
  <si>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</si>
  <si>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</si>
  <si>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</si>
  <si>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</si>
  <si>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</si>
  <si>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</si>
  <si>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</si>
  <si>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</si>
  <si>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</si>
  <si>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</si>
  <si>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</si>
  <si>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</si>
  <si>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</si>
  <si>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</si>
  <si>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</si>
  <si>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</si>
  <si>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</si>
  <si>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</si>
  <si>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</si>
  <si>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</si>
  <si>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</si>
  <si>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</si>
  <si>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</si>
  <si>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</si>
  <si>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</si>
  <si>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</si>
  <si>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</si>
  <si>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</si>
  <si>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</si>
  <si>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</si>
  <si>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</si>
  <si>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</si>
  <si>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</si>
  <si>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</si>
  <si>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</si>
  <si>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</si>
  <si>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</si>
  <si>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</si>
  <si>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</si>
  <si>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</si>
  <si>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</si>
  <si>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</si>
  <si>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</si>
  <si>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</si>
  <si>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</si>
  <si>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</si>
  <si>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</si>
  <si>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</si>
  <si>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</si>
  <si>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</si>
  <si>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</si>
  <si>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</si>
  <si>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</si>
  <si>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</si>
  <si>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</si>
  <si>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</si>
  <si>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</si>
  <si>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</si>
  <si>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</si>
  <si>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</si>
  <si>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</si>
  <si>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</si>
  <si>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</si>
  <si>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</si>
  <si>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</si>
  <si>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</si>
  <si>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</si>
  <si>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</si>
  <si>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</si>
  <si>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</si>
  <si>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</si>
  <si>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</si>
  <si>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</si>
  <si>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</si>
  <si>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</si>
  <si>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</si>
  <si>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</si>
  <si>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</si>
  <si>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</si>
  <si>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</si>
  <si>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</si>
  <si>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</si>
  <si>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</si>
  <si>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</si>
  <si>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</si>
  <si>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</si>
  <si>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</si>
  <si>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</si>
  <si>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</si>
  <si>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</si>
  <si>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</si>
  <si>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</si>
  <si>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</si>
  <si>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</si>
  <si>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</si>
  <si>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</si>
  <si>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</si>
  <si>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</si>
  <si>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</si>
  <si>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</si>
  <si>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</si>
  <si>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</si>
  <si>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</si>
  <si>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</si>
  <si>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</si>
  <si>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</si>
  <si>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</si>
  <si>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</si>
  <si>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</si>
  <si>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</si>
  <si>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</si>
  <si>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</si>
  <si>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</si>
  <si>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</si>
  <si>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</si>
  <si>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</si>
  <si>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</si>
  <si>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</si>
  <si>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</si>
  <si>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</si>
  <si>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</si>
  <si>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</si>
  <si>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</si>
  <si>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</si>
  <si>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</si>
  <si>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</si>
  <si>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</si>
  <si>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</si>
  <si>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</si>
  <si>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</si>
  <si>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</si>
  <si>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</si>
  <si>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</si>
  <si>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</si>
  <si>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</si>
  <si>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</si>
  <si>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</si>
  <si>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</si>
  <si>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</si>
  <si>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</si>
  <si>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</si>
  <si>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</si>
  <si>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</si>
  <si>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</si>
  <si>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</si>
  <si>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</si>
  <si>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</si>
  <si>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</si>
  <si>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</si>
  <si>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</si>
  <si>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</si>
  <si>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</si>
  <si>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</si>
  <si>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</si>
  <si>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</si>
  <si>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</si>
  <si>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</si>
  <si>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</si>
  <si>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</si>
  <si>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</si>
  <si>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</si>
  <si>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</si>
  <si>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</si>
  <si>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</si>
  <si>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</si>
  <si>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</si>
  <si>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</si>
  <si>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</si>
  <si>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</si>
  <si>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</si>
  <si>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</si>
  <si>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</si>
  <si>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</si>
  <si>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</si>
  <si>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</si>
  <si>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</si>
  <si>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</si>
  <si>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</si>
  <si>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</si>
  <si>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</si>
  <si>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</si>
  <si>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</si>
  <si>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</si>
  <si>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</si>
  <si>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</si>
  <si>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</si>
  <si>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</si>
  <si>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</si>
  <si>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</si>
  <si>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</si>
  <si>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</si>
  <si>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</si>
  <si>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</si>
  <si>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</si>
  <si>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</si>
  <si>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</si>
  <si>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</si>
  <si>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</si>
  <si>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</si>
  <si>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</si>
  <si>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</si>
  <si>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</si>
  <si>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</si>
  <si>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</si>
  <si>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</si>
  <si>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</si>
  <si>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</si>
  <si>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</si>
  <si>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</si>
  <si>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</si>
  <si>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</si>
  <si>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</si>
  <si>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</si>
  <si>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</si>
  <si>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</si>
  <si>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</si>
  <si>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</si>
  <si>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</si>
  <si>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</si>
  <si>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</si>
  <si>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</si>
  <si>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</si>
  <si>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</si>
  <si>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</si>
  <si>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</si>
  <si>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</si>
  <si>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</si>
  <si>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</si>
  <si>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</si>
  <si>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</si>
  <si>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</si>
  <si>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</si>
  <si>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</si>
  <si>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</si>
  <si>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</si>
  <si>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</si>
  <si>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</si>
  <si>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</si>
  <si>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</si>
  <si>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</si>
  <si>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</si>
  <si>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</si>
  <si>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</si>
  <si>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</si>
  <si>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</si>
  <si>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</si>
  <si>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</si>
  <si>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</si>
  <si>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</si>
  <si>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</si>
  <si>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</si>
  <si>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</si>
  <si>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</si>
  <si>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</si>
  <si>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</si>
  <si>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</si>
  <si>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</si>
  <si>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</si>
  <si>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</si>
  <si>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</si>
  <si>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</si>
  <si>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</si>
  <si>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</si>
  <si>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</si>
  <si>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</si>
  <si>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</si>
  <si>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</si>
  <si>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</si>
  <si>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</si>
  <si>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</si>
  <si>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</si>
  <si>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</si>
  <si>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</si>
  <si>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</si>
  <si>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</si>
  <si>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</si>
  <si>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</si>
  <si>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</si>
  <si>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</si>
  <si>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</si>
  <si>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</si>
  <si>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</si>
  <si>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</si>
  <si>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</si>
  <si>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</si>
  <si>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</si>
  <si>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</si>
  <si>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</si>
  <si>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</si>
  <si>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</si>
  <si>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</si>
  <si>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</si>
  <si>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</si>
  <si>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</si>
  <si>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</si>
  <si>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</si>
  <si>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</si>
  <si>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</si>
  <si>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</si>
  <si>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</si>
  <si>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</si>
  <si>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</si>
  <si>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</si>
  <si>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</si>
  <si>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</si>
  <si>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</si>
  <si>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</si>
  <si>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</si>
  <si>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</si>
  <si>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</si>
  <si>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</si>
  <si>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</si>
  <si>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</si>
  <si>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</si>
  <si>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</si>
  <si>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</si>
  <si>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</si>
  <si>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</si>
  <si>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</si>
  <si>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</si>
  <si>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</si>
  <si>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</si>
  <si>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</si>
  <si>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</si>
  <si>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</si>
  <si>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</si>
  <si>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</si>
  <si>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</si>
  <si>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</si>
  <si>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</si>
  <si>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</si>
  <si>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</si>
  <si>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</si>
  <si>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</si>
  <si>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</si>
  <si>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</si>
  <si>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</si>
  <si>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</si>
  <si>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</si>
  <si>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</si>
  <si>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</si>
  <si>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</si>
  <si>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</si>
  <si>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</si>
  <si>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</si>
  <si>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</si>
  <si>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</si>
  <si>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</si>
  <si>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</si>
  <si>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</si>
  <si>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</si>
  <si>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</si>
  <si>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</si>
  <si>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</si>
  <si>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</si>
  <si>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</si>
  <si>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</si>
  <si>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</si>
  <si>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</si>
  <si>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</si>
  <si>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</si>
  <si>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</si>
  <si>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</si>
  <si>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</si>
  <si>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</si>
  <si>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</si>
  <si>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</si>
  <si>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</si>
  <si>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</si>
  <si>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</si>
  <si>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</si>
  <si>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</si>
  <si>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</si>
  <si>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</si>
  <si>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</si>
  <si>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</si>
  <si>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</si>
  <si>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</si>
  <si>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</si>
  <si>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</si>
  <si>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</si>
  <si>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</si>
  <si>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</si>
  <si>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</si>
  <si>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</si>
  <si>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</si>
  <si>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</si>
  <si>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</si>
  <si>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</si>
  <si>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</si>
  <si>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</si>
  <si>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</si>
  <si>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</si>
  <si>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</si>
  <si>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</si>
  <si>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</si>
  <si>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</si>
  <si>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</si>
  <si>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</si>
  <si>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</si>
  <si>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</si>
  <si>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</si>
  <si>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</si>
  <si>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</si>
  <si>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</si>
  <si>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</si>
  <si>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</si>
  <si>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</si>
  <si>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</si>
  <si>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</si>
  <si>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</si>
  <si>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</si>
  <si>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</si>
  <si>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</si>
  <si>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</si>
  <si>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</si>
  <si>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</si>
  <si>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</si>
  <si>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</si>
  <si>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</si>
  <si>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</si>
  <si>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</si>
  <si>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</si>
  <si>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</si>
  <si>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</si>
  <si>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</si>
  <si>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</si>
  <si>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</si>
  <si>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</si>
  <si>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</si>
  <si>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</si>
  <si>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</si>
  <si>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</si>
  <si>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</si>
  <si>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</si>
  <si>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</si>
  <si>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</si>
  <si>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</si>
  <si>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</si>
  <si>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</si>
  <si>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</si>
  <si>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</si>
  <si>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</si>
  <si>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</si>
  <si>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</si>
  <si>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</si>
  <si>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</si>
  <si>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</si>
  <si>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</si>
  <si>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</si>
  <si>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</si>
  <si>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</si>
  <si>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</si>
  <si>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</si>
  <si>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</si>
  <si>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</si>
  <si>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</si>
  <si>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</si>
  <si>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</si>
  <si>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</si>
  <si>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</si>
  <si>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</si>
  <si>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</si>
  <si>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</si>
  <si>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</si>
  <si>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</si>
  <si>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</si>
  <si>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</si>
  <si>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</si>
  <si>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</si>
  <si>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</si>
  <si>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</si>
  <si>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</si>
  <si>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</si>
  <si>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</si>
  <si>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</si>
  <si>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</si>
  <si>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</si>
  <si>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</si>
  <si>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</si>
  <si>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</si>
  <si>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</si>
  <si>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</si>
  <si>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</si>
  <si>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</si>
  <si>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</si>
  <si>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</si>
  <si>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</si>
  <si>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</si>
  <si>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</si>
  <si>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</si>
  <si>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</si>
  <si>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</si>
  <si>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</si>
  <si>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</si>
  <si>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</si>
  <si>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</si>
  <si>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</si>
  <si>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</si>
  <si>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</si>
  <si>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</si>
  <si>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</si>
  <si>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</si>
  <si>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</si>
  <si>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</si>
  <si>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</si>
  <si>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</si>
  <si>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</si>
  <si>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</si>
  <si>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</si>
  <si>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</si>
  <si>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</si>
  <si>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</si>
  <si>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</si>
  <si>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</si>
  <si>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</si>
  <si>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</si>
  <si>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</si>
  <si>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</si>
  <si>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</si>
  <si>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</si>
  <si>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</si>
  <si>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</si>
  <si>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</si>
  <si>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</si>
  <si>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</si>
  <si>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</si>
  <si>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</si>
  <si>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</si>
  <si>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</si>
  <si>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</si>
  <si>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</si>
  <si>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</si>
  <si>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</si>
  <si>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</si>
  <si>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</si>
  <si>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</si>
  <si>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</si>
  <si>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</si>
  <si>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</si>
  <si>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</si>
  <si>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</si>
  <si>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</si>
  <si>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</si>
  <si>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</si>
  <si>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</si>
  <si>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</si>
  <si>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</si>
  <si>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</si>
  <si>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</si>
  <si>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</si>
  <si>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</si>
  <si>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</si>
  <si>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</si>
  <si>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</si>
  <si>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</si>
  <si>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</si>
  <si>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</si>
  <si>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</si>
  <si>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</si>
  <si>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</si>
  <si>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</si>
  <si>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</si>
  <si>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</si>
  <si>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</si>
  <si>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</si>
  <si>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</si>
  <si>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</si>
  <si>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</si>
  <si>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</si>
  <si>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</si>
  <si>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</si>
  <si>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</si>
  <si>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</si>
  <si>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</si>
  <si>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</si>
  <si>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</si>
  <si>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</si>
  <si>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</si>
  <si>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</si>
  <si>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</si>
  <si>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</si>
  <si>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</si>
  <si>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</si>
  <si>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</si>
  <si>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</si>
  <si>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</si>
  <si>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</si>
  <si>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</si>
  <si>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</si>
  <si>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</si>
  <si>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</si>
  <si>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</si>
  <si>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</si>
  <si>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</si>
  <si>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</si>
  <si>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</si>
  <si>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</si>
  <si>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</si>
  <si>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</si>
  <si>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</si>
  <si>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</si>
  <si>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</si>
  <si>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</si>
  <si>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</si>
  <si>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</si>
  <si>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</si>
  <si>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</si>
  <si>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</si>
  <si>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</si>
  <si>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</si>
  <si>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</si>
  <si>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</si>
  <si>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</si>
  <si>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</si>
  <si>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</si>
  <si>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</si>
  <si>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</si>
  <si>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</si>
  <si>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</si>
  <si>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</si>
  <si>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</si>
  <si>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</si>
  <si>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</si>
  <si>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</si>
  <si>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</si>
  <si>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</si>
  <si>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</si>
  <si>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</si>
  <si>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</si>
  <si>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</si>
  <si>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</si>
  <si>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</si>
  <si>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</si>
  <si>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</si>
  <si>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</si>
  <si>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</si>
  <si>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</si>
  <si>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</si>
  <si>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</si>
  <si>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</si>
  <si>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</si>
  <si>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</si>
  <si>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</si>
  <si>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</si>
  <si>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</si>
  <si>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</si>
  <si>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</si>
  <si>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</si>
  <si>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</si>
  <si>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</si>
  <si>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</si>
  <si>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</si>
  <si>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</si>
  <si>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</si>
  <si>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</si>
  <si>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</si>
  <si>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</si>
  <si>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</si>
  <si>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</si>
  <si>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</si>
  <si>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</si>
  <si>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</si>
  <si>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</si>
  <si>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</si>
  <si>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</si>
  <si>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</si>
  <si>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</si>
  <si>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</si>
  <si>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</si>
  <si>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</si>
  <si>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</si>
  <si>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</si>
  <si>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</si>
  <si>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</si>
  <si>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</si>
  <si>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</si>
  <si>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</si>
  <si>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</si>
  <si>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</si>
  <si>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</si>
  <si>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</si>
  <si>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</si>
  <si>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</si>
  <si>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</si>
  <si>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</si>
  <si>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</si>
  <si>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</si>
  <si>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</si>
  <si>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</si>
  <si>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</si>
  <si>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</si>
  <si>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</si>
  <si>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</si>
  <si>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</si>
  <si>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</si>
  <si>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</si>
  <si>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</si>
  <si>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</si>
  <si>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</si>
  <si>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</si>
  <si>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</si>
  <si>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</si>
  <si>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</si>
  <si>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</si>
  <si>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</si>
  <si>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</si>
  <si>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</si>
  <si>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</si>
  <si>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</si>
  <si>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</si>
  <si>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</si>
  <si>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</si>
  <si>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</si>
  <si>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</si>
  <si>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</si>
  <si>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</si>
  <si>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</si>
  <si>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</si>
  <si>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</si>
  <si>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</si>
  <si>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</si>
  <si>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</si>
  <si>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</si>
  <si>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</si>
  <si>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</si>
  <si>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</si>
  <si>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</si>
  <si>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</si>
  <si>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</si>
  <si>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</si>
  <si>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</si>
  <si>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</si>
  <si>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</si>
  <si>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</si>
  <si>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</si>
  <si>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</si>
  <si>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</si>
  <si>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</si>
  <si>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</si>
  <si>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</si>
  <si>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</si>
  <si>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</si>
  <si>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</si>
  <si>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</si>
  <si>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</si>
  <si>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</si>
  <si>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</si>
  <si>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</si>
  <si>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</si>
  <si>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</si>
  <si>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</si>
  <si>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</si>
  <si>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</si>
  <si>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</si>
  <si>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</si>
  <si>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</si>
  <si>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</si>
  <si>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</si>
  <si>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</si>
  <si>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</si>
  <si>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</si>
  <si>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</si>
  <si>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</si>
  <si>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</si>
  <si>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</si>
  <si>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</si>
  <si>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</si>
  <si>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</si>
  <si>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</si>
  <si>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</si>
  <si>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</si>
  <si>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</si>
  <si>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</si>
  <si>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</si>
  <si>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</si>
  <si>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</si>
  <si>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</si>
  <si>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</si>
  <si>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</si>
  <si>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</si>
  <si>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</si>
  <si>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</si>
  <si>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</si>
  <si>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</si>
  <si>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</si>
  <si>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</si>
  <si>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</si>
  <si>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</si>
  <si>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</si>
  <si>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</si>
  <si>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</si>
  <si>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</si>
  <si>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</si>
  <si>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</si>
  <si>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</si>
  <si>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</si>
  <si>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</si>
  <si>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</si>
  <si>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</si>
  <si>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</si>
  <si>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</si>
  <si>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</si>
  <si>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</si>
  <si>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</si>
  <si>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</si>
  <si>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</si>
  <si>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</si>
  <si>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</si>
  <si>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</si>
  <si>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</si>
  <si>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</si>
  <si>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</si>
  <si>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</si>
  <si>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</si>
  <si>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</si>
  <si>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</si>
  <si>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</si>
  <si>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</si>
  <si>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</si>
  <si>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</si>
  <si>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</si>
  <si>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</si>
  <si>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</si>
  <si>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</si>
  <si>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</si>
  <si>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</si>
  <si>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</si>
  <si>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</si>
  <si>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</si>
  <si>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</si>
  <si>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</si>
  <si>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</si>
  <si>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</si>
  <si>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</si>
  <si>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</si>
  <si>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</si>
  <si>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</si>
  <si>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</si>
  <si>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</si>
  <si>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</si>
  <si>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</si>
  <si>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</si>
  <si>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</si>
  <si>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</si>
  <si>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</si>
  <si>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</si>
  <si>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</si>
  <si>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</si>
  <si>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</si>
  <si>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</si>
  <si>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</si>
  <si>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</si>
  <si>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</si>
  <si>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</si>
  <si>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</si>
  <si>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</si>
  <si>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</si>
  <si>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</si>
  <si>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</si>
  <si>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</si>
  <si>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</si>
  <si>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</si>
  <si>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</si>
  <si>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</si>
  <si>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</si>
  <si>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</si>
  <si>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</si>
  <si>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</si>
  <si>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</si>
  <si>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</si>
  <si>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</si>
  <si>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</si>
  <si>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</si>
  <si>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</si>
  <si>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</si>
  <si>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</si>
  <si>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</si>
  <si>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</si>
  <si>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</si>
  <si>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</si>
  <si>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</si>
  <si>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</si>
  <si>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</si>
  <si>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</si>
  <si>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</si>
  <si>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</si>
  <si>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</si>
  <si>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</si>
  <si>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</si>
  <si>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</si>
  <si>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</si>
  <si>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</si>
  <si>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</si>
  <si>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</si>
  <si>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</si>
  <si>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</si>
  <si>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</si>
  <si>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</si>
  <si>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</si>
  <si>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</si>
  <si>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</si>
  <si>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</si>
  <si>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</si>
  <si>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</si>
  <si>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</si>
  <si>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</si>
  <si>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</si>
  <si>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</si>
  <si>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</si>
  <si>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</si>
  <si>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</si>
  <si>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</si>
  <si>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</si>
  <si>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</si>
  <si>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</si>
  <si>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</si>
  <si>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</si>
  <si>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</si>
  <si>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</si>
  <si>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</si>
  <si>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</si>
  <si>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</si>
  <si>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</si>
  <si>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</si>
  <si>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</si>
  <si>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</si>
  <si>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</si>
  <si>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</si>
  <si>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</si>
  <si>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</si>
  <si>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</si>
  <si>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</si>
  <si>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</si>
  <si>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</si>
  <si>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</si>
  <si>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</si>
  <si>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</si>
  <si>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</si>
  <si>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</si>
  <si>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</si>
  <si>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</si>
  <si>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</si>
  <si>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</si>
  <si>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</si>
  <si>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</si>
  <si>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</si>
  <si>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</si>
  <si>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</si>
  <si>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</si>
  <si>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</si>
  <si>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</si>
  <si>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</si>
  <si>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</si>
  <si>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</si>
  <si>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</si>
  <si>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</si>
  <si>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</si>
  <si>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</si>
  <si>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</si>
  <si>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</si>
  <si>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</si>
  <si>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</si>
  <si>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</si>
  <si>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</si>
  <si>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</si>
  <si>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</si>
  <si>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</si>
  <si>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</si>
  <si>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</si>
  <si>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</si>
  <si>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</si>
  <si>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</si>
  <si>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</si>
  <si>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</si>
  <si>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</si>
  <si>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</si>
  <si>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</si>
  <si>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</si>
  <si>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</si>
  <si>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</si>
  <si>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</si>
  <si>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</si>
  <si>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</si>
  <si>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</si>
  <si>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</si>
  <si>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</si>
  <si>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</si>
  <si>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</si>
  <si>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</si>
  <si>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</si>
  <si>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</si>
  <si>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</si>
  <si>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</si>
  <si>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</si>
  <si>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</si>
  <si>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</si>
  <si>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</si>
  <si>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</si>
  <si>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</si>
  <si>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</si>
  <si>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</si>
  <si>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</si>
  <si>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</si>
  <si>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</si>
  <si>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</si>
  <si>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</si>
  <si>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</si>
  <si>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</si>
  <si>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</si>
  <si>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</si>
  <si>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</si>
  <si>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</si>
  <si>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</si>
  <si>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</si>
  <si>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</si>
  <si>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</si>
  <si>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</si>
  <si>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</si>
  <si>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</si>
  <si>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</si>
  <si>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</si>
  <si>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</si>
  <si>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</si>
  <si>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</si>
  <si>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</si>
  <si>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</si>
  <si>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</si>
  <si>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</si>
  <si>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</si>
  <si>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</si>
  <si>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</si>
  <si>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</si>
  <si>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</si>
  <si>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</si>
  <si>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</si>
  <si>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</si>
  <si>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</si>
  <si>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</si>
  <si>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</si>
  <si>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</si>
  <si>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</si>
  <si>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</si>
  <si>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</si>
  <si>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</si>
  <si>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</si>
  <si>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</si>
  <si>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</si>
  <si>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</si>
  <si>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</si>
  <si>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</si>
  <si>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</si>
  <si>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</si>
  <si>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</si>
  <si>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</si>
  <si>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</si>
  <si>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</si>
  <si>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</si>
  <si>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</si>
  <si>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</si>
  <si>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</si>
  <si>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</si>
  <si>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</si>
  <si>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</si>
  <si>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</si>
  <si>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</si>
  <si>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</si>
  <si>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</si>
  <si>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</si>
  <si>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</si>
  <si>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</si>
  <si>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</si>
  <si>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</si>
  <si>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</si>
  <si>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</si>
  <si>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</si>
  <si>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</si>
  <si>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</si>
  <si>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</si>
  <si>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</si>
  <si>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</si>
  <si>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</si>
  <si>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</si>
  <si>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</si>
  <si>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</si>
  <si>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</si>
  <si>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</si>
  <si>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</si>
  <si>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</si>
  <si>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</si>
  <si>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</si>
  <si>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</si>
  <si>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</si>
  <si>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</si>
  <si>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</si>
  <si>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</si>
  <si>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</si>
  <si>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</si>
  <si>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</si>
  <si>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</si>
  <si>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</si>
  <si>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</si>
  <si>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</si>
  <si>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</si>
  <si>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</si>
  <si>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</si>
  <si>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</si>
  <si>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</si>
  <si>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</si>
  <si>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</si>
  <si>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</si>
  <si>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</si>
  <si>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</si>
  <si>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</si>
  <si>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</si>
  <si>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</si>
  <si>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</si>
  <si>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</si>
  <si>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</si>
  <si>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</si>
  <si>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</si>
  <si>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</si>
  <si>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</si>
  <si>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</si>
  <si>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</si>
  <si>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</si>
  <si>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</si>
  <si>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</si>
  <si>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</si>
  <si>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</si>
  <si>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</si>
  <si>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</si>
  <si>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</si>
  <si>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</si>
  <si>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</si>
  <si>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</si>
  <si>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</si>
  <si>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</si>
  <si>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</si>
  <si>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</si>
  <si>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</si>
  <si>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</si>
  <si>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</si>
  <si>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</si>
  <si>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</si>
  <si>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</si>
  <si>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</si>
  <si>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</si>
  <si>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</si>
  <si>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</si>
  <si>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</si>
  <si>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</si>
  <si>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</si>
  <si>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</si>
  <si>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</si>
  <si>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</si>
  <si>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</si>
  <si>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</si>
  <si>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</si>
  <si>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</si>
  <si>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</si>
  <si>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</si>
  <si>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</si>
  <si>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</si>
  <si>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</si>
  <si>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</si>
  <si>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</si>
  <si>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</si>
  <si>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</si>
  <si>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</si>
  <si>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</si>
  <si>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</si>
  <si>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</si>
  <si>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</si>
  <si>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</si>
  <si>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</si>
  <si>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</si>
  <si>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</si>
  <si>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</si>
  <si>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</si>
  <si>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</si>
  <si>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</si>
  <si>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</si>
  <si>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</si>
  <si>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</si>
  <si>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</si>
  <si>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</si>
  <si>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</si>
  <si>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</si>
  <si>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</si>
  <si>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</si>
  <si>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</si>
  <si>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</si>
  <si>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</si>
  <si>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</si>
  <si>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</si>
  <si>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</si>
  <si>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</si>
  <si>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</si>
  <si>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</si>
  <si>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</si>
  <si>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</si>
  <si>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</si>
  <si>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</si>
  <si>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</si>
  <si>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</si>
  <si>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</si>
  <si>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</si>
  <si>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</si>
  <si>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</si>
  <si>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</si>
  <si>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</si>
  <si>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</si>
  <si>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</si>
  <si>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</si>
  <si>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</si>
  <si>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</si>
  <si>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</si>
  <si>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</si>
  <si>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</si>
  <si>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</si>
  <si>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</si>
  <si>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</si>
  <si>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</si>
  <si>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</si>
  <si>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</si>
  <si>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</si>
  <si>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</si>
  <si>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</si>
  <si>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</si>
  <si>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</si>
  <si>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</si>
  <si>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</si>
  <si>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</si>
  <si>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</si>
  <si>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</si>
  <si>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</si>
  <si>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</si>
  <si>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</si>
  <si>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</si>
  <si>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</si>
  <si>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</si>
  <si>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</si>
  <si>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</si>
  <si>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</si>
  <si>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</si>
  <si>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</si>
  <si>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</si>
  <si>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</si>
  <si>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</si>
  <si>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</si>
  <si>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</si>
  <si>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</si>
  <si>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</si>
  <si>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</si>
  <si>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</si>
  <si>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</si>
  <si>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</si>
  <si>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</si>
  <si>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</si>
  <si>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</si>
  <si>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</si>
  <si>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</si>
  <si>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</si>
  <si>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</si>
  <si>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</si>
  <si>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</si>
  <si>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</si>
  <si>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</si>
  <si>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</si>
  <si>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</si>
  <si>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</si>
  <si>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</si>
  <si>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</si>
  <si>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</si>
  <si>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</si>
  <si>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</si>
  <si>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</si>
  <si>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</si>
  <si>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</si>
  <si>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</si>
  <si>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</si>
  <si>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</si>
  <si>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</si>
  <si>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</si>
  <si>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</si>
  <si>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</si>
  <si>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</si>
  <si>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</si>
  <si>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</si>
  <si>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</si>
  <si>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</si>
  <si>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</si>
  <si>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</si>
  <si>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</si>
  <si>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</si>
  <si>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</si>
  <si>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</si>
  <si>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</si>
  <si>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</si>
  <si>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</si>
  <si>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</si>
  <si>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</si>
  <si>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</si>
  <si>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</si>
  <si>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</si>
  <si>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</si>
  <si>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</si>
  <si>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</si>
  <si>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</si>
  <si>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</si>
  <si>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</si>
  <si>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</si>
  <si>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</si>
  <si>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</si>
  <si>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</si>
  <si>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</si>
  <si>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</si>
  <si>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</si>
  <si>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</si>
  <si>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</si>
  <si>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</si>
  <si>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</si>
  <si>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</si>
  <si>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</si>
  <si>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</si>
  <si>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</si>
  <si>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</si>
  <si>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</si>
  <si>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</si>
  <si>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</si>
  <si>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</si>
  <si>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</si>
  <si>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</si>
  <si>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</si>
  <si>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</si>
  <si>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</si>
  <si>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</si>
  <si>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</si>
  <si>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</si>
  <si>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</si>
  <si>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</si>
  <si>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</si>
  <si>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</si>
  <si>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</si>
  <si>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</si>
  <si>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</si>
  <si>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</si>
  <si>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</si>
  <si>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</si>
  <si>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</si>
  <si>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</si>
  <si>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</si>
  <si>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</si>
  <si>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</si>
  <si>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</si>
  <si>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</si>
  <si>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</si>
  <si>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</si>
  <si>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</si>
  <si>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</si>
  <si>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</si>
  <si>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</si>
  <si>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</si>
  <si>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</si>
  <si>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</si>
  <si>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</si>
  <si>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</si>
  <si>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</si>
  <si>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</si>
  <si>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</si>
  <si>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</si>
  <si>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</si>
  <si>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</si>
  <si>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</si>
  <si>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</si>
  <si>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</si>
  <si>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</si>
  <si>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</si>
  <si>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</si>
  <si>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</si>
  <si>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</si>
  <si>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</si>
  <si>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</si>
  <si>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</si>
  <si>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</si>
  <si>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</si>
  <si>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</si>
  <si>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</si>
  <si>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</si>
  <si>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</si>
  <si>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</si>
  <si>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</si>
  <si>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</si>
  <si>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</si>
  <si>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</si>
  <si>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</si>
  <si>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</si>
  <si>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</si>
  <si>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</si>
  <si>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</si>
  <si>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</si>
  <si>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</si>
  <si>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</si>
  <si>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</si>
  <si>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</si>
  <si>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</si>
  <si>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</si>
  <si>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</si>
  <si>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</si>
  <si>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</si>
  <si>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</si>
  <si>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</si>
  <si>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</si>
  <si>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</si>
  <si>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</si>
  <si>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</si>
  <si>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</si>
  <si>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</si>
  <si>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</si>
  <si>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</si>
  <si>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</si>
  <si>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</si>
  <si>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</si>
  <si>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</si>
  <si>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</si>
  <si>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</si>
  <si>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</si>
  <si>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</si>
  <si>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</si>
  <si>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</si>
  <si>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</si>
  <si>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</si>
  <si>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</si>
  <si>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</si>
  <si>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</si>
  <si>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</si>
  <si>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</si>
  <si>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</si>
  <si>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</si>
  <si>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</si>
  <si>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</si>
  <si>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</si>
  <si>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</si>
  <si>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</si>
  <si>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</si>
  <si>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</si>
  <si>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</si>
  <si>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</si>
  <si>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</si>
  <si>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</si>
  <si>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</si>
  <si>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</si>
  <si>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</si>
  <si>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</si>
  <si>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</si>
  <si>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</si>
  <si>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</si>
  <si>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</si>
  <si>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</si>
  <si>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</si>
  <si>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</si>
  <si>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</si>
  <si>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</si>
  <si>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</si>
  <si>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</si>
  <si>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</si>
  <si>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</si>
  <si>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</si>
  <si>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</si>
  <si>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</si>
  <si>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</si>
  <si>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</si>
  <si>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</si>
  <si>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</si>
  <si>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</si>
  <si>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</si>
  <si>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</si>
  <si>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</si>
  <si>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</si>
  <si>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</si>
  <si>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</si>
  <si>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</si>
  <si>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</si>
  <si>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</si>
  <si>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</si>
  <si>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</si>
  <si>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</si>
  <si>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</si>
  <si>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</si>
  <si>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</si>
  <si>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</si>
  <si>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</si>
  <si>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</si>
  <si>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</si>
  <si>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</si>
  <si>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</si>
  <si>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</si>
  <si>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</si>
  <si>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</si>
  <si>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</si>
  <si>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</si>
  <si>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</si>
  <si>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</si>
  <si>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</si>
  <si>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</si>
  <si>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</si>
  <si>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</si>
  <si>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</si>
  <si>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</si>
  <si>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</si>
  <si>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</si>
  <si>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</si>
  <si>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</si>
  <si>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</si>
  <si>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</si>
  <si>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</si>
  <si>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</si>
  <si>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</si>
  <si>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</si>
  <si>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</si>
  <si>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</si>
  <si>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</si>
  <si>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</si>
  <si>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</si>
  <si>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</si>
  <si>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</si>
  <si>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</si>
  <si>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</si>
  <si>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</si>
  <si>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</si>
  <si>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</si>
  <si>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</si>
  <si>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</si>
  <si>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</si>
  <si>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</si>
  <si>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</si>
  <si>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</si>
  <si>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</si>
  <si>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</si>
  <si>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</si>
  <si>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</si>
  <si>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</si>
  <si>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</si>
  <si>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</si>
  <si>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</si>
  <si>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</si>
  <si>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</si>
  <si>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</si>
  <si>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</si>
  <si>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</si>
  <si>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</si>
  <si>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</si>
  <si>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</si>
  <si>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</si>
  <si>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</si>
  <si>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</si>
  <si>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</si>
  <si>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</si>
  <si>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</si>
  <si>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</si>
  <si>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</si>
  <si>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</si>
  <si>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</si>
  <si>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</si>
  <si>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</si>
  <si>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</si>
  <si>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</si>
  <si>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</si>
  <si>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</si>
  <si>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</si>
  <si>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</si>
  <si>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</si>
  <si>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</si>
  <si>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</si>
  <si>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</si>
  <si>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</si>
  <si>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</si>
  <si>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</si>
  <si>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</si>
  <si>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</si>
  <si>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</si>
  <si>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</si>
  <si>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</si>
  <si>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</si>
  <si>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</si>
  <si>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</si>
  <si>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</si>
  <si>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</si>
  <si>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</si>
  <si>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</si>
  <si>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</si>
  <si>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</si>
  <si>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</si>
  <si>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</si>
  <si>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</si>
  <si>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</si>
  <si>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</si>
  <si>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</si>
  <si>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</si>
  <si>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</si>
  <si>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</si>
  <si>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</si>
  <si>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</si>
  <si>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</si>
  <si>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</si>
  <si>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</si>
  <si>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</si>
  <si>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</si>
  <si>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</si>
  <si>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</si>
  <si>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</si>
  <si>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</si>
  <si>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</si>
  <si>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</si>
  <si>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</si>
  <si>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</si>
  <si>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</si>
  <si>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</si>
  <si>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</si>
  <si>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</si>
  <si>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</si>
  <si>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</si>
  <si>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</si>
  <si>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</si>
  <si>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</si>
  <si>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</si>
  <si>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</si>
  <si>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</si>
  <si>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</si>
  <si>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</si>
  <si>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</si>
  <si>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</si>
  <si>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</si>
  <si>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</si>
  <si>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</si>
  <si>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</si>
  <si>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</si>
  <si>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</si>
  <si>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</si>
  <si>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</si>
  <si>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</si>
  <si>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</si>
  <si>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</si>
  <si>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</si>
  <si>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</si>
  <si>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</si>
  <si>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</si>
  <si>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</si>
  <si>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</si>
  <si>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</si>
  <si>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</si>
  <si>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</si>
  <si>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</si>
  <si>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</si>
  <si>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</si>
  <si>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</si>
  <si>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</si>
  <si>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</si>
  <si>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</si>
  <si>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</si>
  <si>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</si>
  <si>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</si>
  <si>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</si>
  <si>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</si>
  <si>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</si>
  <si>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</si>
  <si>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</si>
  <si>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</si>
  <si>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</si>
  <si>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</si>
  <si>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</si>
  <si>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</si>
  <si>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</si>
  <si>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</si>
  <si>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</si>
  <si>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</si>
  <si>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</si>
  <si>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</si>
  <si>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</si>
  <si>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</si>
  <si>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</si>
  <si>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</si>
  <si>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</si>
  <si>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</si>
  <si>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</si>
  <si>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</si>
  <si>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</si>
  <si>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</si>
  <si>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</si>
  <si>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</si>
  <si>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</si>
  <si>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</si>
  <si>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</si>
  <si>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</si>
  <si>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</si>
  <si>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</si>
  <si>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</si>
  <si>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</si>
  <si>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</si>
  <si>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</si>
  <si>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</si>
  <si>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</si>
  <si>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</si>
  <si>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</si>
  <si>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</si>
  <si>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</si>
  <si>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</si>
  <si>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</si>
  <si>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</si>
  <si>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</si>
  <si>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</si>
  <si>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</si>
  <si>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</si>
  <si>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</si>
  <si>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</si>
  <si>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</si>
  <si>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</si>
  <si>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</si>
  <si>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</si>
  <si>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</si>
  <si>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</si>
  <si>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</si>
  <si>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</si>
  <si>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</si>
  <si>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</si>
  <si>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</si>
  <si>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</si>
  <si>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</si>
  <si>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</si>
  <si>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</si>
  <si>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</si>
  <si>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</si>
  <si>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</si>
  <si>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</si>
  <si>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</si>
  <si>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</si>
  <si>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</si>
  <si>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</si>
  <si>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</si>
  <si>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</si>
  <si>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</si>
  <si>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</si>
  <si>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</si>
  <si>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</si>
  <si>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</si>
  <si>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</si>
  <si>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</si>
  <si>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</si>
  <si>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</si>
  <si>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</si>
  <si>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</si>
  <si>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</si>
  <si>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</si>
  <si>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</si>
  <si>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</si>
  <si>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</si>
  <si>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</si>
  <si>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</si>
  <si>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</si>
  <si>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</si>
  <si>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</si>
  <si>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</si>
  <si>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</si>
  <si>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</si>
  <si>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</si>
  <si>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</si>
  <si>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</si>
  <si>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</si>
  <si>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</si>
  <si>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</si>
  <si>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</si>
  <si>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</si>
  <si>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</si>
  <si>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</si>
  <si>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</si>
  <si>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</si>
  <si>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</si>
  <si>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</si>
  <si>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</si>
  <si>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</si>
  <si>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</si>
  <si>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</si>
  <si>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</si>
  <si>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</si>
  <si>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</si>
  <si>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</si>
  <si>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</si>
  <si>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</si>
  <si>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</si>
  <si>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</si>
  <si>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</si>
  <si>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</si>
  <si>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</si>
  <si>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</si>
  <si>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</si>
  <si>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</si>
  <si>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</si>
  <si>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</si>
  <si>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</si>
  <si>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</si>
  <si>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</si>
  <si>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</si>
  <si>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</si>
  <si>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</si>
  <si>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</si>
  <si>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</si>
  <si>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</si>
  <si>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</si>
  <si>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</si>
  <si>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</si>
  <si>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</si>
  <si>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</si>
  <si>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</si>
  <si>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</si>
  <si>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</si>
  <si>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</si>
  <si>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</si>
  <si>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</si>
  <si>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</si>
  <si>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</si>
  <si>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</si>
  <si>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</si>
  <si>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</si>
  <si>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</si>
  <si>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</si>
  <si>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</si>
  <si>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</si>
  <si>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</si>
  <si>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</si>
  <si>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</si>
  <si>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</si>
  <si>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</si>
  <si>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</si>
  <si>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</si>
  <si>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</si>
  <si>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</si>
  <si>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</si>
  <si>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</si>
  <si>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</si>
  <si>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</si>
  <si>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</si>
  <si>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</si>
  <si>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</si>
  <si>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</si>
  <si>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</si>
  <si>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</si>
  <si>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</si>
  <si>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</si>
  <si>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</si>
  <si>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</si>
  <si>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</si>
  <si>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</si>
  <si>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</si>
  <si>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</si>
  <si>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</si>
  <si>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</si>
  <si>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</si>
  <si>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</si>
  <si>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</si>
  <si>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</si>
  <si>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</si>
  <si>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</si>
  <si>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</si>
  <si>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</si>
  <si>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</si>
  <si>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</si>
  <si>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</si>
  <si>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</si>
  <si>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</si>
  <si>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</si>
  <si>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</si>
  <si>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</si>
  <si>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</si>
  <si>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</si>
  <si>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</si>
  <si>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</si>
  <si>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</si>
  <si>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</si>
  <si>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</si>
  <si>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</si>
  <si>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</si>
  <si>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</si>
  <si>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</si>
  <si>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</si>
  <si>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</si>
  <si>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</si>
  <si>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</si>
  <si>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</si>
  <si>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</si>
  <si>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</si>
  <si>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</si>
  <si>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</si>
  <si>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</si>
  <si>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</si>
  <si>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</si>
  <si>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</si>
  <si>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</si>
  <si>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</si>
  <si>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</si>
  <si>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</si>
  <si>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</si>
  <si>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</si>
  <si>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</si>
  <si>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</si>
  <si>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</si>
  <si>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</si>
  <si>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</si>
  <si>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</si>
  <si>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</si>
  <si>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</si>
  <si>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</si>
  <si>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</si>
  <si>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</si>
  <si>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</si>
  <si>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</si>
  <si>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</si>
  <si>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</si>
  <si>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</si>
  <si>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</si>
  <si>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</si>
  <si>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</si>
  <si>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</si>
  <si>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</si>
  <si>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</si>
  <si>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</si>
  <si>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</si>
  <si>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</si>
  <si>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</si>
  <si>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</si>
  <si>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</si>
  <si>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</si>
  <si>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</si>
  <si>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</si>
  <si>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</si>
  <si>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</si>
  <si>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</si>
  <si>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</si>
  <si>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</si>
  <si>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</si>
  <si>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</si>
  <si>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</si>
  <si>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</si>
  <si>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</si>
  <si>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</si>
  <si>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</si>
  <si>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</si>
  <si>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</si>
  <si>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</si>
  <si>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</si>
  <si>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</si>
  <si>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</si>
  <si>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</si>
  <si>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</si>
  <si>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</si>
  <si>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</si>
  <si>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</si>
  <si>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</si>
  <si>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</si>
  <si>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</si>
  <si>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</si>
  <si>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</si>
  <si>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</si>
  <si>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</si>
  <si>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</si>
  <si>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</si>
  <si>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</si>
  <si>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</si>
  <si>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</si>
  <si>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</si>
  <si>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</si>
  <si>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</si>
  <si>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</si>
  <si>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</si>
  <si>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</si>
  <si>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</si>
  <si>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</si>
  <si>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</si>
  <si>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</si>
  <si>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</si>
  <si>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</si>
  <si>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</si>
  <si>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</si>
  <si>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</si>
  <si>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</si>
  <si>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</si>
  <si>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</si>
  <si>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</si>
  <si>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</si>
  <si>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</si>
  <si>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</si>
  <si>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</si>
  <si>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</si>
  <si>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</si>
  <si>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</si>
  <si>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</si>
  <si>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</si>
  <si>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</si>
  <si>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</si>
  <si>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</si>
  <si>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</si>
  <si>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</si>
  <si>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</si>
  <si>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</si>
  <si>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</si>
  <si>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</si>
  <si>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</si>
  <si>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</si>
  <si>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</si>
  <si>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</si>
  <si>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</si>
  <si>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</si>
  <si>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</si>
  <si>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</si>
  <si>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</si>
  <si>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</si>
  <si>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</si>
  <si>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</si>
  <si>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</si>
  <si>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</si>
  <si>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</si>
  <si>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</si>
  <si>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</si>
  <si>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</si>
  <si>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</si>
  <si>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</si>
  <si>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</si>
  <si>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</si>
  <si>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</si>
  <si>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</si>
  <si>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</si>
  <si>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</si>
  <si>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</si>
  <si>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</si>
  <si>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</si>
  <si>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</si>
  <si>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</si>
  <si>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</si>
  <si>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</si>
  <si>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</si>
  <si>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</si>
  <si>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</si>
  <si>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</si>
  <si>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</si>
  <si>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</si>
  <si>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</si>
  <si>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</si>
  <si>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</si>
  <si>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</si>
  <si>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</si>
  <si>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</si>
  <si>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</si>
  <si>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</si>
  <si>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</si>
  <si>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</si>
  <si>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</si>
  <si>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</si>
  <si>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</si>
  <si>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</si>
  <si>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</si>
  <si>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</si>
  <si>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</si>
  <si>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</si>
  <si>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</si>
  <si>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</si>
  <si>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</si>
  <si>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</si>
  <si>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</si>
  <si>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</si>
  <si>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</si>
  <si>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</si>
  <si>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</si>
  <si>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</si>
  <si>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</si>
  <si>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</si>
  <si>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</si>
  <si>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</si>
  <si>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</si>
  <si>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</si>
  <si>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</si>
  <si>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</si>
  <si>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</si>
  <si>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</si>
  <si>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</si>
  <si>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</si>
  <si>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</si>
  <si>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</si>
  <si>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</si>
  <si>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</si>
  <si>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</si>
  <si>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</si>
  <si>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</si>
  <si>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</si>
  <si>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</si>
  <si>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</si>
  <si>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</si>
  <si>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</si>
  <si>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</si>
  <si>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</si>
  <si>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</si>
  <si>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</si>
  <si>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</si>
  <si>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</si>
  <si>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</si>
  <si>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</si>
  <si>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</si>
  <si>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</si>
  <si>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</si>
  <si>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</si>
  <si>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</si>
  <si>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</si>
  <si>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</si>
  <si>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</si>
  <si>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</si>
  <si>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</si>
  <si>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</si>
  <si>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</si>
  <si>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</si>
  <si>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</si>
  <si>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</si>
  <si>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</si>
  <si>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</si>
  <si>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</si>
  <si>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</si>
  <si>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</si>
  <si>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</si>
  <si>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</si>
  <si>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</si>
  <si>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</si>
  <si>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</si>
  <si>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</si>
  <si>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</si>
  <si>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</si>
  <si>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</si>
  <si>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</si>
  <si>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</si>
  <si>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</si>
  <si>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</si>
  <si>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</si>
  <si>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</si>
  <si>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</si>
  <si>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</si>
  <si>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</si>
  <si>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</si>
  <si>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</si>
  <si>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</si>
  <si>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</si>
  <si>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</si>
  <si>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</si>
  <si>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</si>
  <si>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</si>
  <si>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</si>
  <si>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</si>
  <si>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</si>
  <si>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</si>
  <si>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</si>
  <si>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</si>
  <si>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</si>
  <si>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</si>
  <si>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</si>
  <si>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</si>
  <si>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</si>
  <si>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</si>
  <si>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</si>
  <si>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</si>
  <si>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</si>
  <si>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</si>
  <si>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</si>
  <si>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</si>
  <si>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</si>
  <si>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</si>
  <si>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</si>
  <si>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</si>
  <si>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</si>
  <si>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</si>
  <si>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</si>
  <si>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</si>
  <si>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</si>
  <si>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</si>
  <si>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</si>
  <si>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</si>
  <si>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</si>
  <si>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</si>
  <si>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</si>
  <si>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</si>
  <si>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</si>
  <si>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</si>
  <si>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</si>
  <si>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</si>
  <si>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</si>
  <si>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</si>
  <si>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</si>
  <si>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</si>
  <si>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</si>
  <si>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</si>
  <si>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</si>
  <si>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</si>
  <si>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</si>
  <si>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</si>
  <si>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</si>
  <si>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</si>
  <si>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</si>
  <si>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</si>
  <si>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</si>
  <si>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</si>
  <si>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</si>
  <si>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</si>
  <si>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</si>
  <si>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</si>
  <si>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</si>
  <si>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</si>
  <si>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</si>
  <si>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</si>
  <si>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</si>
  <si>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</si>
  <si>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</si>
  <si>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</si>
  <si>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</si>
  <si>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</si>
  <si>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</si>
  <si>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</si>
  <si>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</si>
  <si>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</si>
  <si>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</si>
  <si>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</si>
  <si>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</si>
  <si>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</si>
  <si>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</si>
  <si>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</si>
  <si>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</si>
  <si>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</si>
  <si>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</si>
  <si>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</si>
  <si>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</si>
  <si>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</si>
  <si>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</si>
  <si>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</si>
  <si>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</si>
  <si>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</si>
  <si>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</si>
  <si>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</si>
  <si>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</si>
  <si>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</si>
  <si>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</si>
  <si>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</si>
  <si>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</si>
  <si>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</si>
  <si>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</si>
  <si>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</si>
  <si>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</si>
  <si>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</si>
  <si>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</si>
  <si>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</si>
  <si>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</si>
  <si>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</si>
  <si>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</si>
  <si>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</si>
  <si>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</si>
  <si>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</si>
  <si>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</si>
  <si>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</si>
  <si>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</si>
  <si>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</si>
  <si>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</si>
  <si>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</si>
  <si>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</si>
  <si>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</si>
  <si>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</si>
  <si>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</si>
  <si>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</si>
  <si>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</si>
  <si>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</si>
  <si>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</si>
  <si>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</si>
  <si>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</si>
  <si>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</si>
  <si>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</si>
  <si>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</si>
  <si>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</si>
  <si>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</si>
  <si>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</si>
  <si>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</si>
  <si>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</si>
  <si>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</si>
  <si>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</si>
  <si>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</si>
  <si>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</si>
  <si>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</si>
  <si>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</si>
  <si>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</si>
  <si>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</si>
  <si>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</si>
  <si>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</si>
  <si>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</si>
  <si>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</si>
  <si>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</si>
  <si>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</si>
  <si>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</si>
  <si>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</si>
  <si>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</si>
  <si>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</si>
  <si>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</si>
  <si>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</si>
  <si>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</si>
  <si>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</si>
  <si>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</si>
  <si>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</si>
  <si>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</si>
  <si>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</si>
  <si>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</si>
  <si>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</si>
  <si>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</si>
  <si>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</si>
  <si>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</si>
  <si>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</si>
  <si>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</si>
  <si>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</si>
  <si>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</si>
  <si>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</si>
  <si>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</si>
  <si>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</si>
  <si>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</si>
  <si>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</si>
  <si>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</si>
  <si>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</si>
  <si>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</si>
  <si>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</si>
  <si>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</si>
  <si>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</si>
  <si>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</si>
  <si>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</si>
  <si>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</si>
  <si>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</si>
  <si>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</si>
  <si>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</si>
  <si>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</si>
  <si>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</si>
  <si>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</si>
  <si>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</si>
  <si>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</si>
  <si>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</si>
  <si>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</si>
  <si>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</si>
  <si>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</si>
  <si>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</si>
  <si>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</si>
  <si>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</si>
  <si>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</si>
  <si>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</si>
  <si>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</si>
  <si>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</si>
  <si>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</si>
  <si>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</si>
  <si>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</si>
  <si>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</si>
  <si>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</si>
  <si>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</si>
  <si>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</si>
  <si>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</si>
  <si>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</si>
  <si>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</si>
  <si>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</si>
  <si>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</si>
  <si>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</si>
  <si>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</si>
  <si>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</si>
  <si>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</si>
  <si>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</si>
  <si>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</si>
  <si>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</si>
  <si>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</si>
  <si>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</si>
  <si>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</si>
  <si>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</si>
  <si>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</si>
  <si>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</si>
  <si>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</si>
  <si>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</si>
  <si>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</si>
  <si>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</si>
  <si>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</si>
  <si>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</si>
  <si>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</si>
  <si>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</si>
  <si>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</si>
  <si>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</si>
  <si>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</si>
  <si>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</si>
  <si>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</si>
  <si>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</si>
  <si>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</si>
  <si>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</si>
  <si>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</si>
  <si>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</si>
  <si>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</si>
  <si>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</si>
  <si>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</si>
  <si>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</si>
  <si>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</si>
  <si>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</si>
  <si>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</si>
  <si>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</si>
  <si>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</si>
  <si>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</si>
  <si>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</si>
  <si>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</si>
  <si>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</si>
  <si>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</si>
  <si>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</si>
  <si>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</si>
  <si>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</si>
  <si>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</si>
  <si>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</si>
  <si>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</si>
  <si>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</si>
  <si>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</si>
  <si>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</si>
  <si>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</si>
  <si>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</si>
  <si>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</si>
  <si>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</si>
  <si>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</si>
  <si>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</si>
  <si>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</si>
  <si>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</si>
  <si>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</si>
  <si>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</si>
  <si>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</si>
  <si>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</si>
  <si>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</si>
  <si>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</si>
  <si>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</si>
  <si>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</si>
  <si>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</si>
  <si>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</si>
  <si>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</si>
  <si>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</si>
  <si>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</si>
  <si>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</si>
  <si>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</si>
  <si>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</si>
  <si>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</si>
  <si>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</si>
  <si>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</si>
  <si>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</si>
  <si>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</si>
  <si>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</si>
  <si>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</si>
  <si>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</si>
  <si>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</si>
  <si>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</si>
  <si>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</si>
  <si>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</si>
  <si>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</si>
  <si>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</si>
  <si>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</si>
  <si>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</si>
  <si>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</si>
  <si>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</si>
  <si>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</si>
  <si>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</si>
  <si>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</si>
  <si>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</si>
  <si>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</si>
  <si>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</si>
  <si>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</si>
  <si>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</si>
  <si>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</si>
  <si>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</si>
  <si>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</si>
  <si>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</si>
  <si>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</si>
  <si>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</si>
  <si>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</si>
  <si>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</si>
  <si>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</si>
  <si>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</si>
  <si>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</si>
  <si>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</si>
  <si>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</si>
  <si>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</si>
  <si>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</si>
  <si>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</si>
  <si>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</si>
  <si>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</si>
  <si>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</si>
  <si>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</si>
  <si>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</si>
  <si>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</si>
  <si>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</si>
  <si>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</si>
  <si>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</si>
  <si>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</si>
  <si>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</si>
  <si>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</si>
  <si>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</si>
  <si>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</si>
  <si>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</si>
  <si>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</si>
  <si>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</si>
  <si>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</si>
  <si>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</si>
  <si>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</si>
  <si>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</si>
  <si>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</si>
  <si>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</si>
  <si>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</si>
  <si>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</si>
  <si>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</si>
  <si>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</si>
  <si>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</si>
  <si>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</si>
  <si>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</si>
  <si>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</si>
  <si>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</si>
  <si>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</si>
  <si>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</si>
  <si>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</si>
  <si>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</si>
  <si>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</si>
  <si>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</si>
  <si>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</si>
  <si>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</si>
  <si>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</si>
  <si>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</si>
  <si>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</si>
  <si>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</si>
  <si>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</si>
  <si>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</si>
  <si>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</si>
  <si>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</si>
  <si>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</si>
  <si>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</si>
  <si>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</si>
  <si>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</si>
  <si>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</si>
  <si>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</si>
  <si>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</si>
  <si>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</si>
  <si>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</si>
  <si>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</si>
  <si>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</si>
  <si>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</si>
  <si>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</si>
  <si>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</si>
  <si>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</si>
  <si>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</si>
  <si>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</si>
  <si>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</si>
  <si>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</si>
  <si>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</si>
  <si>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</si>
  <si>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</si>
  <si>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</si>
  <si>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</si>
  <si>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</si>
  <si>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</si>
  <si>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</si>
  <si>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</si>
  <si>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</si>
  <si>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</si>
  <si>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</si>
  <si>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</si>
  <si>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</si>
  <si>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</si>
  <si>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</si>
  <si>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</si>
  <si>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</si>
  <si>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</si>
  <si>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</si>
  <si>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</si>
  <si>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</si>
  <si>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</si>
  <si>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</si>
  <si>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</si>
  <si>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</si>
  <si>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</si>
  <si>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</si>
  <si>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</si>
  <si>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</si>
  <si>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</si>
  <si>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</si>
  <si>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</si>
  <si>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</si>
  <si>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</si>
  <si>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</si>
  <si>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</si>
  <si>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</si>
  <si>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</si>
  <si>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</si>
  <si>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</si>
  <si>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</si>
  <si>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</si>
  <si>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</si>
  <si>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</si>
  <si>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</si>
  <si>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</si>
  <si>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</si>
  <si>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</si>
  <si>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</si>
  <si>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</si>
  <si>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</si>
  <si>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</si>
  <si>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</si>
  <si>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</si>
  <si>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</si>
  <si>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</si>
  <si>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</si>
  <si>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</si>
  <si>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</si>
  <si>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</si>
  <si>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</si>
  <si>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</si>
  <si>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</si>
  <si>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</si>
  <si>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</si>
  <si>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</si>
  <si>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</si>
  <si>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</si>
  <si>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</si>
  <si>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</si>
  <si>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</si>
  <si>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</si>
  <si>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</si>
  <si>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</si>
  <si>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</si>
  <si>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</si>
  <si>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</si>
  <si>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</si>
  <si>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</si>
  <si>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</si>
  <si>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</si>
  <si>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</si>
  <si>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</si>
  <si>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</si>
  <si>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</si>
  <si>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</si>
  <si>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</si>
  <si>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</si>
  <si>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</si>
  <si>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</si>
  <si>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</si>
  <si>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</si>
  <si>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</si>
  <si>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</si>
  <si>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</si>
  <si>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</si>
  <si>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</si>
  <si>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</si>
  <si>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</si>
  <si>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</si>
  <si>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</si>
  <si>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</si>
  <si>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</si>
  <si>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</si>
  <si>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</si>
  <si>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</si>
  <si>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</si>
  <si>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</si>
  <si>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</si>
  <si>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</si>
  <si>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</si>
  <si>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</si>
  <si>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</si>
  <si>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</si>
  <si>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</si>
  <si>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</si>
  <si>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</si>
  <si>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</si>
  <si>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</si>
  <si>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</si>
  <si>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</si>
  <si>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</si>
  <si>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</si>
  <si>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</si>
  <si>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</si>
  <si>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</si>
  <si>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</si>
  <si>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</si>
  <si>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</si>
  <si>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</si>
  <si>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</si>
  <si>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</si>
  <si>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</si>
  <si>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</si>
  <si>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</si>
  <si>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</si>
  <si>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</si>
  <si>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</si>
  <si>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</si>
  <si>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</si>
  <si>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</si>
  <si>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</si>
  <si>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</si>
  <si>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</si>
  <si>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</si>
  <si>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</si>
  <si>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</si>
  <si>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</si>
  <si>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</si>
  <si>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</si>
  <si>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</si>
  <si>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</si>
  <si>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</si>
  <si>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</si>
  <si>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</si>
  <si>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</si>
  <si>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</si>
  <si>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</si>
  <si>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</si>
  <si>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</si>
  <si>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</si>
  <si>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</si>
  <si>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</si>
  <si>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</si>
  <si>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</si>
  <si>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</si>
  <si>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</si>
  <si>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</si>
  <si>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</si>
  <si>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</si>
  <si>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</si>
  <si>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</si>
  <si>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</si>
  <si>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</si>
  <si>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</si>
  <si>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</si>
  <si>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</si>
  <si>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</si>
  <si>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</si>
  <si>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</si>
  <si>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</si>
  <si>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</si>
  <si>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</si>
  <si>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</si>
  <si>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</si>
  <si>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</si>
  <si>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</si>
  <si>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</si>
  <si>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</si>
  <si>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</si>
  <si>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</si>
  <si>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</si>
  <si>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</si>
  <si>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</si>
  <si>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</si>
  <si>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</si>
  <si>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</si>
  <si>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</si>
  <si>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</si>
  <si>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</si>
  <si>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</si>
  <si>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</si>
  <si>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</si>
  <si>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</si>
  <si>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</si>
  <si>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</si>
  <si>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</si>
  <si>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</si>
  <si>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</si>
  <si>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</si>
  <si>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</si>
  <si>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</si>
  <si>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</si>
  <si>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</si>
  <si>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</si>
  <si>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</si>
  <si>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</si>
  <si>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</si>
  <si>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</si>
  <si>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</si>
  <si>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</si>
  <si>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</si>
  <si>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</si>
  <si>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</si>
  <si>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</si>
  <si>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</si>
  <si>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</si>
  <si>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</si>
  <si>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</si>
  <si>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</si>
  <si>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</si>
  <si>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</si>
  <si>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</si>
  <si>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</si>
  <si>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</si>
  <si>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</si>
  <si>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</si>
  <si>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</si>
  <si>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</si>
  <si>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</si>
  <si>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</si>
  <si>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</si>
  <si>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</si>
  <si>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</si>
  <si>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</si>
  <si>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</si>
  <si>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</si>
  <si>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</si>
  <si>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</si>
  <si>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</si>
  <si>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</si>
  <si>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</si>
  <si>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</si>
  <si>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</si>
  <si>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</si>
  <si>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</si>
  <si>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</si>
  <si>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</si>
  <si>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</si>
  <si>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</si>
  <si>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</si>
  <si>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</si>
  <si>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</si>
  <si>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</si>
  <si>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</si>
  <si>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</si>
  <si>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</si>
  <si>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</si>
  <si>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</si>
  <si>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</si>
  <si>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</si>
  <si>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</si>
  <si>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</si>
  <si>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</si>
  <si>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</si>
  <si>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</si>
  <si>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</si>
  <si>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</si>
  <si>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</si>
  <si>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</si>
  <si>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</si>
  <si>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</si>
  <si>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</si>
  <si>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</si>
  <si>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</si>
  <si>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</si>
  <si>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</si>
  <si>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</si>
  <si>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</si>
  <si>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</si>
  <si>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</si>
  <si>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</si>
  <si>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</si>
  <si>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</si>
  <si>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</si>
  <si>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</si>
  <si>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</si>
  <si>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</si>
  <si>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</si>
  <si>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</si>
  <si>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</si>
  <si>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</si>
  <si>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</si>
  <si>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</si>
  <si>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</si>
  <si>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</si>
  <si>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</si>
  <si>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</si>
  <si>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</si>
  <si>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</si>
  <si>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</si>
  <si>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</si>
  <si>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</si>
  <si>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</si>
  <si>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</si>
  <si>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</si>
  <si>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</si>
  <si>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</si>
  <si>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</si>
  <si>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</si>
  <si>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</si>
  <si>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</si>
  <si>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</si>
  <si>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</si>
  <si>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</si>
  <si>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</si>
  <si>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</si>
  <si>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</si>
  <si>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</si>
  <si>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</si>
  <si>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</si>
  <si>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</si>
  <si>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</si>
  <si>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</si>
  <si>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</si>
  <si>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</si>
  <si>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</si>
  <si>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</si>
  <si>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</si>
  <si>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</si>
  <si>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</si>
  <si>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</si>
  <si>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</si>
  <si>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</si>
  <si>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</si>
  <si>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</si>
  <si>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</si>
  <si>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</si>
  <si>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</si>
  <si>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</si>
  <si>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</si>
  <si>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</si>
  <si>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</si>
  <si>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</si>
  <si>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</si>
  <si>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</si>
  <si>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</si>
  <si>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</si>
  <si>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</si>
  <si>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</si>
  <si>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</si>
  <si>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</si>
  <si>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</si>
  <si>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</si>
  <si>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</si>
  <si>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</si>
  <si>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</si>
  <si>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</si>
  <si>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</si>
  <si>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</si>
  <si>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</si>
  <si>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</si>
  <si>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</si>
  <si>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</si>
  <si>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</si>
  <si>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</si>
  <si>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</si>
  <si>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</si>
  <si>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</si>
  <si>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</si>
  <si>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</si>
  <si>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</si>
  <si>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</si>
  <si>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</si>
  <si>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</si>
  <si>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</si>
  <si>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</si>
  <si>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</si>
  <si>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</si>
  <si>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</si>
  <si>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</si>
  <si>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</si>
  <si>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</si>
  <si>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</si>
  <si>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</si>
  <si>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</si>
  <si>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</si>
  <si>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</si>
  <si>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</si>
  <si>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</si>
  <si>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</si>
  <si>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</si>
  <si>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</si>
  <si>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</si>
  <si>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</si>
  <si>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</si>
  <si>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</si>
  <si>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</si>
  <si>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</si>
  <si>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</si>
  <si>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</si>
  <si>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</si>
  <si>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</si>
  <si>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</si>
  <si>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</si>
  <si>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</si>
  <si>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</si>
  <si>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</si>
  <si>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</si>
  <si>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</si>
  <si>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</si>
  <si>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</si>
  <si>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</si>
  <si>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</si>
  <si>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</si>
  <si>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</si>
  <si>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</si>
  <si>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</si>
  <si>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</si>
  <si>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</si>
  <si>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</si>
  <si>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</si>
  <si>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</si>
  <si>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</si>
  <si>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</si>
  <si>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</si>
  <si>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</si>
  <si>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</si>
  <si>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</si>
  <si>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</si>
  <si>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</si>
  <si>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</si>
  <si>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</si>
  <si>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</si>
  <si>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</si>
  <si>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</si>
  <si>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</si>
  <si>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</si>
  <si>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</si>
  <si>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</si>
  <si>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</si>
  <si>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</si>
  <si>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</si>
  <si>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</si>
  <si>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</si>
  <si>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</si>
  <si>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</si>
  <si>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</si>
  <si>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</si>
  <si>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</si>
  <si>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</si>
  <si>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</si>
  <si>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</si>
  <si>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</si>
  <si>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</si>
  <si>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</si>
  <si>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</si>
  <si>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</si>
  <si>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</si>
  <si>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</si>
  <si>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</si>
  <si>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</si>
  <si>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</si>
  <si>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</si>
  <si>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</si>
  <si>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</si>
  <si>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</si>
  <si>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</si>
  <si>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</si>
  <si>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</si>
  <si>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</si>
  <si>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</si>
  <si>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</si>
  <si>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</si>
  <si>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</si>
  <si>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</si>
  <si>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</si>
  <si>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</si>
  <si>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</si>
  <si>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</si>
  <si>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</si>
  <si>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</si>
  <si>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</si>
  <si>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</si>
  <si>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</si>
  <si>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</si>
  <si>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</si>
  <si>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</si>
  <si>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</si>
  <si>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</si>
  <si>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</si>
  <si>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</si>
  <si>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</si>
  <si>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</si>
  <si>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</si>
  <si>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</si>
  <si>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</si>
  <si>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</si>
  <si>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</si>
  <si>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</si>
  <si>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</si>
  <si>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</si>
  <si>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</si>
  <si>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</si>
  <si>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</si>
  <si>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</si>
  <si>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</si>
  <si>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</si>
  <si>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</si>
  <si>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</si>
  <si>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</si>
  <si>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</si>
  <si>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</si>
  <si>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</si>
  <si>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</si>
  <si>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</si>
  <si>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</si>
  <si>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</si>
  <si>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</si>
  <si>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</si>
  <si>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</si>
  <si>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</si>
  <si>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</si>
  <si>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</si>
  <si>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</si>
  <si>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</si>
  <si>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</si>
  <si>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</si>
  <si>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</si>
  <si>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</si>
  <si>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</si>
  <si>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</si>
  <si>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</si>
  <si>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</si>
  <si>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</si>
  <si>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</si>
  <si>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</si>
  <si>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</si>
  <si>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</si>
  <si>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</si>
  <si>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</si>
  <si>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</si>
  <si>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</si>
  <si>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</si>
  <si>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</si>
  <si>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</si>
  <si>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</si>
  <si>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</si>
  <si>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</si>
  <si>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</si>
  <si>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</si>
  <si>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</si>
  <si>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</si>
  <si>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</si>
  <si>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</si>
  <si>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</si>
  <si>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</si>
  <si>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</si>
  <si>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</si>
  <si>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</si>
  <si>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</si>
  <si>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</si>
  <si>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</si>
  <si>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</si>
  <si>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</si>
  <si>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</si>
  <si>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</si>
  <si>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</si>
  <si>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</si>
  <si>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</si>
  <si>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</si>
  <si>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</si>
  <si>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</si>
  <si>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</si>
  <si>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</si>
  <si>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</si>
  <si>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</si>
  <si>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</si>
  <si>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</si>
  <si>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</si>
  <si>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</si>
  <si>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</si>
  <si>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</si>
  <si>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</si>
  <si>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</si>
  <si>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</si>
  <si>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</si>
  <si>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</si>
  <si>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</si>
  <si>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</si>
  <si>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</si>
  <si>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</si>
  <si>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</si>
  <si>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</si>
  <si>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</si>
  <si>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</si>
  <si>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</si>
  <si>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</si>
  <si>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</si>
  <si>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</si>
  <si>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</si>
  <si>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</si>
  <si>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</si>
  <si>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</si>
  <si>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</si>
  <si>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</si>
  <si>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</si>
  <si>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</si>
  <si>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</si>
  <si>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</si>
  <si>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</si>
  <si>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</si>
  <si>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</si>
  <si>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</si>
  <si>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</si>
  <si>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</si>
  <si>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</si>
  <si>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</si>
  <si>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</si>
  <si>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</si>
  <si>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</si>
  <si>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</si>
  <si>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</si>
  <si>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</si>
  <si>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</si>
  <si>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</si>
  <si>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</si>
  <si>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</si>
  <si>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</si>
  <si>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</si>
  <si>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</si>
  <si>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</si>
  <si>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</si>
  <si>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</si>
  <si>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</si>
  <si>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</si>
  <si>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</si>
  <si>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</si>
  <si>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</si>
  <si>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</si>
  <si>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</si>
  <si>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</si>
  <si>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</si>
  <si>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</si>
  <si>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</si>
  <si>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</si>
  <si>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</si>
  <si>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</si>
  <si>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</si>
  <si>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</si>
  <si>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</si>
  <si>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</si>
  <si>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</si>
  <si>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</si>
  <si>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</si>
  <si>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</si>
  <si>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</si>
  <si>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</si>
  <si>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</si>
  <si>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</si>
  <si>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</si>
  <si>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</si>
  <si>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</si>
  <si>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</si>
  <si>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</si>
  <si>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</si>
  <si>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</si>
  <si>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</si>
  <si>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</si>
  <si>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</si>
  <si>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</si>
  <si>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</si>
  <si>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</si>
  <si>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</si>
  <si>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</si>
  <si>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</si>
  <si>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</si>
  <si>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</si>
  <si>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</si>
  <si>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</si>
  <si>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</si>
  <si>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</si>
  <si>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</si>
  <si>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</si>
  <si>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</si>
  <si>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</si>
  <si>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</si>
  <si>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</si>
  <si>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</si>
  <si>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</si>
  <si>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</si>
  <si>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</si>
  <si>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</si>
  <si>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</si>
  <si>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</si>
  <si>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</si>
  <si>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</si>
  <si>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</si>
  <si>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</si>
  <si>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</si>
  <si>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</si>
  <si>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</si>
  <si>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</si>
  <si>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</si>
  <si>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</si>
  <si>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</si>
  <si>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</si>
  <si>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</si>
  <si>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</si>
  <si>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</si>
  <si>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</si>
  <si>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</si>
  <si>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</si>
  <si>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</si>
  <si>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</si>
  <si>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</si>
  <si>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</si>
  <si>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</si>
  <si>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</si>
  <si>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</si>
  <si>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</si>
  <si>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</si>
  <si>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</si>
  <si>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</si>
  <si>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</si>
  <si>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</si>
  <si>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</si>
  <si>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</si>
  <si>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</si>
  <si>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</si>
  <si>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</si>
  <si>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</si>
  <si>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</si>
  <si>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</si>
  <si>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</si>
  <si>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</si>
  <si>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</si>
  <si>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</si>
  <si>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</si>
  <si>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</si>
  <si>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</si>
  <si>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</si>
  <si>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</si>
  <si>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</si>
  <si>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</si>
  <si>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</si>
  <si>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</si>
  <si>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</si>
  <si>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</si>
  <si>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</si>
  <si>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</si>
  <si>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</si>
  <si>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</si>
  <si>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</si>
  <si>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</si>
  <si>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</si>
  <si>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</si>
  <si>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</si>
  <si>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</si>
  <si>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</si>
  <si>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</si>
  <si>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</si>
  <si>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</si>
  <si>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</si>
  <si>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</si>
  <si>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</si>
  <si>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</si>
  <si>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</si>
  <si>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</si>
  <si>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</si>
  <si>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</si>
  <si>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</si>
  <si>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</si>
  <si>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</si>
  <si>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</si>
  <si>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</si>
  <si>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</si>
  <si>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</si>
  <si>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</si>
  <si>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</si>
  <si>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</si>
  <si>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</si>
  <si>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</si>
  <si>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</si>
  <si>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</si>
  <si>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</si>
  <si>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</si>
  <si>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</si>
  <si>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</si>
  <si>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</si>
  <si>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</si>
  <si>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</si>
  <si>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</si>
  <si>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</si>
  <si>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</si>
  <si>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</si>
  <si>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</si>
  <si>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</si>
  <si>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</si>
  <si>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</si>
  <si>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</si>
  <si>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</si>
  <si>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</si>
  <si>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</si>
  <si>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</si>
  <si>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</si>
  <si>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</si>
  <si>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</si>
  <si>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</si>
  <si>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</si>
  <si>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</si>
  <si>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</si>
  <si>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</si>
  <si>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</si>
  <si>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</si>
  <si>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</si>
  <si>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</si>
  <si>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</si>
  <si>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</si>
  <si>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</si>
  <si>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</si>
  <si>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</si>
  <si>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</si>
  <si>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</si>
  <si>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</si>
  <si>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</si>
  <si>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</si>
  <si>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</si>
  <si>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</si>
  <si>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</si>
  <si>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</si>
  <si>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</si>
  <si>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</si>
  <si>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</si>
  <si>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</si>
  <si>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</si>
  <si>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</si>
  <si>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</si>
  <si>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</si>
  <si>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</si>
  <si>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</si>
  <si>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</si>
  <si>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</si>
  <si>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</si>
  <si>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</si>
  <si>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</si>
  <si>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</si>
  <si>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</si>
  <si>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</si>
  <si>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</si>
  <si>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</si>
  <si>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</si>
  <si>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</si>
  <si>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</si>
  <si>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</si>
  <si>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</si>
  <si>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</si>
  <si>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</si>
  <si>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</si>
  <si>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</si>
  <si>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</si>
  <si>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</si>
  <si>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</si>
  <si>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</si>
  <si>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</si>
  <si>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</si>
  <si>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</si>
  <si>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</si>
  <si>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</si>
  <si>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</si>
  <si>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</si>
  <si>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</si>
  <si>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</si>
  <si>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</si>
  <si>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</si>
  <si>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</si>
  <si>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</si>
  <si>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</si>
  <si>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</si>
  <si>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</si>
  <si>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</si>
  <si>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</si>
  <si>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</si>
  <si>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</si>
  <si>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</si>
  <si>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</si>
  <si>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</si>
  <si>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</si>
  <si>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</si>
  <si>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</si>
  <si>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</si>
  <si>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</si>
  <si>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</si>
  <si>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</si>
  <si>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</si>
  <si>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</si>
  <si>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</si>
  <si>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</si>
  <si>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</si>
  <si>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</si>
  <si>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</si>
  <si>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</si>
  <si>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</si>
  <si>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</si>
  <si>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</si>
  <si>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</si>
  <si>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</si>
  <si>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</si>
  <si>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</si>
  <si>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</si>
  <si>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</si>
  <si>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</si>
  <si>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</si>
  <si>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</si>
  <si>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</si>
  <si>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</si>
  <si>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</si>
  <si>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</si>
  <si>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</si>
  <si>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</si>
  <si>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</si>
  <si>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</si>
  <si>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</si>
  <si>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</si>
  <si>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</si>
  <si>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</si>
  <si>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</si>
  <si>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</si>
  <si>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</si>
  <si>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</si>
  <si>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</si>
  <si>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</si>
  <si>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</si>
  <si>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</si>
  <si>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</si>
  <si>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</si>
  <si>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</si>
  <si>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</si>
  <si>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</si>
  <si>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</si>
  <si>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</si>
  <si>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</si>
  <si>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</si>
  <si>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</si>
  <si>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</si>
  <si>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</si>
  <si>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</si>
  <si>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</si>
  <si>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</si>
  <si>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</si>
  <si>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</si>
  <si>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</si>
  <si>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</si>
  <si>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</si>
  <si>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</si>
  <si>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</si>
  <si>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</si>
  <si>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</si>
  <si>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</si>
  <si>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</si>
  <si>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</si>
  <si>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</si>
  <si>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</si>
  <si>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</si>
  <si>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</si>
  <si>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</si>
  <si>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</si>
  <si>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</si>
  <si>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</si>
  <si>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</si>
  <si>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</si>
  <si>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</si>
  <si>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</si>
  <si>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</si>
  <si>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</si>
  <si>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</si>
  <si>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</si>
  <si>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</si>
  <si>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</si>
  <si>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</si>
  <si>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</si>
  <si>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</si>
  <si>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</si>
  <si>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</si>
  <si>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</si>
  <si>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</si>
  <si>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</si>
  <si>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</si>
  <si>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</si>
  <si>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</si>
  <si>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</si>
  <si>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</si>
  <si>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</si>
  <si>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</si>
  <si>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</si>
  <si>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</si>
  <si>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</si>
  <si>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</si>
  <si>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</si>
  <si>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</si>
  <si>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</si>
  <si>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</si>
  <si>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</si>
  <si>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</si>
  <si>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</si>
  <si>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</si>
  <si>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</si>
  <si>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</si>
  <si>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</si>
  <si>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</si>
  <si>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</si>
  <si>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</si>
  <si>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</si>
  <si>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</si>
  <si>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</si>
  <si>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</si>
  <si>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</si>
  <si>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</si>
  <si>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</si>
  <si>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</si>
  <si>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</si>
  <si>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</si>
  <si>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</si>
  <si>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</si>
  <si>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</si>
  <si>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</si>
  <si>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</si>
  <si>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</si>
  <si>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</si>
  <si>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</si>
  <si>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</si>
  <si>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</si>
  <si>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</si>
  <si>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</si>
  <si>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</si>
  <si>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</si>
  <si>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</si>
  <si>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</si>
  <si>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</si>
  <si>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</si>
  <si>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</si>
  <si>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</si>
  <si>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</si>
  <si>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</si>
  <si>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</si>
  <si>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</si>
  <si>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</si>
  <si>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</si>
  <si>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</si>
  <si>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</si>
  <si>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</si>
  <si>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</si>
  <si>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</si>
  <si>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</si>
  <si>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</si>
  <si>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</si>
  <si>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</si>
  <si>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</si>
  <si>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</si>
  <si>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</si>
  <si>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</si>
  <si>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</si>
  <si>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</si>
  <si>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</si>
  <si>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</si>
  <si>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</si>
  <si>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</si>
  <si>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</si>
  <si>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</si>
  <si>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</si>
  <si>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</si>
  <si>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</si>
  <si>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</si>
  <si>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</si>
  <si>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</si>
  <si>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</si>
  <si>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</si>
  <si>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</si>
  <si>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</si>
  <si>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</si>
  <si>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</si>
  <si>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</si>
  <si>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</si>
  <si>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</si>
  <si>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</si>
  <si>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</si>
  <si>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</si>
  <si>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</si>
  <si>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</si>
  <si>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</si>
  <si>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</si>
  <si>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</si>
  <si>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</si>
  <si>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</si>
  <si>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</si>
  <si>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</si>
  <si>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</si>
  <si>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</si>
  <si>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</si>
  <si>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</si>
  <si>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</si>
  <si>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</si>
  <si>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</si>
  <si>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</si>
  <si>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</si>
  <si>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</si>
  <si>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</si>
  <si>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</si>
  <si>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</si>
  <si>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</si>
  <si>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</si>
  <si>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</si>
  <si>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</si>
  <si>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</si>
  <si>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</si>
  <si>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</si>
  <si>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</si>
  <si>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</si>
  <si>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</si>
  <si>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</si>
  <si>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</si>
  <si>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</si>
  <si>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</si>
  <si>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</si>
  <si>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</si>
  <si>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</si>
  <si>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</si>
  <si>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</si>
  <si>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</si>
  <si>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</si>
  <si>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</si>
  <si>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</si>
  <si>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</si>
  <si>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</si>
  <si>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</si>
  <si>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</si>
  <si>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</si>
  <si>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</si>
  <si>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</si>
  <si>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</si>
  <si>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</si>
  <si>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</si>
  <si>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</si>
  <si>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</si>
  <si>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</si>
  <si>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</si>
  <si>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</si>
  <si>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</si>
  <si>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</si>
  <si>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</si>
  <si>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</si>
  <si>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</si>
  <si>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</si>
  <si>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</si>
  <si>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</si>
  <si>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</si>
  <si>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</si>
  <si>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</si>
  <si>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</si>
  <si>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</si>
  <si>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</si>
  <si>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</si>
  <si>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</si>
  <si>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</si>
  <si>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</si>
  <si>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</si>
  <si>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</si>
  <si>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</si>
  <si>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</si>
  <si>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</si>
  <si>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</si>
  <si>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</si>
  <si>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</si>
  <si>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</si>
  <si>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</si>
  <si>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</si>
  <si>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</si>
  <si>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</si>
  <si>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</si>
  <si>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</si>
  <si>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</si>
  <si>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</si>
  <si>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</si>
  <si>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</si>
  <si>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</si>
  <si>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</si>
  <si>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</si>
  <si>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</si>
  <si>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</si>
  <si>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</si>
  <si>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</si>
  <si>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</si>
  <si>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</si>
  <si>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</si>
  <si>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</si>
  <si>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</si>
  <si>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</si>
  <si>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</si>
  <si>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</si>
  <si>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</si>
  <si>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</si>
  <si>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</si>
  <si>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</si>
  <si>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</si>
  <si>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</si>
  <si>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</si>
  <si>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</si>
  <si>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</si>
  <si>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</si>
  <si>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</si>
  <si>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</si>
  <si>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</si>
  <si>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</si>
  <si>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</si>
  <si>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</si>
  <si>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</si>
  <si>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</si>
  <si>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</si>
  <si>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</si>
  <si>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</si>
  <si>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</si>
  <si>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</si>
  <si>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</si>
  <si>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</si>
  <si>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</si>
  <si>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</si>
  <si>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</si>
  <si>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</si>
  <si>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</si>
  <si>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</si>
  <si>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</si>
  <si>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</si>
  <si>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</si>
  <si>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</si>
  <si>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</si>
  <si>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</si>
  <si>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</si>
  <si>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</si>
  <si>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</si>
  <si>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</si>
  <si>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</si>
  <si>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</si>
  <si>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</si>
  <si>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</si>
  <si>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</si>
  <si>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</si>
  <si>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</si>
  <si>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</si>
  <si>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</si>
  <si>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</si>
  <si>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</si>
  <si>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</si>
  <si>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</si>
  <si>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</si>
  <si>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</si>
  <si>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</si>
  <si>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</si>
  <si>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</si>
  <si>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</si>
  <si>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</si>
  <si>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</si>
  <si>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</si>
  <si>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</si>
  <si>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</si>
  <si>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</si>
  <si>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</si>
  <si>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</si>
  <si>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</si>
  <si>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</si>
  <si>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</si>
  <si>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</si>
  <si>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</si>
  <si>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</si>
  <si>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</si>
  <si>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</si>
  <si>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</si>
  <si>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</si>
  <si>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</si>
  <si>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</si>
  <si>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</si>
  <si>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</si>
  <si>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</si>
  <si>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</si>
  <si>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</si>
  <si>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</si>
  <si>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</si>
  <si>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</si>
  <si>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</si>
  <si>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</si>
  <si>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</si>
  <si>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</si>
  <si>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</si>
  <si>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</si>
  <si>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</si>
  <si>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</si>
  <si>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</si>
  <si>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</si>
  <si>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</si>
  <si>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</si>
  <si>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</si>
  <si>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</si>
  <si>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</si>
  <si>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</si>
  <si>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</si>
  <si>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</si>
  <si>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</si>
  <si>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</si>
  <si>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</si>
  <si>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</si>
  <si>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</si>
  <si>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</si>
  <si>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</si>
  <si>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</si>
  <si>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</si>
  <si>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</si>
  <si>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</si>
  <si>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</si>
  <si>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</si>
  <si>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</si>
  <si>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</si>
  <si>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</si>
  <si>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</si>
  <si>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</si>
  <si>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</si>
  <si>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</si>
  <si>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</si>
  <si>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</si>
  <si>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</si>
  <si>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</si>
  <si>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</si>
  <si>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</si>
  <si>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</si>
  <si>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</si>
  <si>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</si>
  <si>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</si>
  <si>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</si>
  <si>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</si>
  <si>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</si>
  <si>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</si>
  <si>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</si>
  <si>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</si>
  <si>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</si>
  <si>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</si>
  <si>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</si>
  <si>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</si>
  <si>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</si>
  <si>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</si>
  <si>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</si>
  <si>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</si>
  <si>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</si>
  <si>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</si>
  <si>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</si>
  <si>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</si>
  <si>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</si>
  <si>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</si>
  <si>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</si>
  <si>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</si>
  <si>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</si>
  <si>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</si>
  <si>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</si>
  <si>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</si>
  <si>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</si>
  <si>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</si>
  <si>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</si>
  <si>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</si>
  <si>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</si>
  <si>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</si>
  <si>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</si>
  <si>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</si>
  <si>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</si>
  <si>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</si>
  <si>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</si>
  <si>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</si>
  <si>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</si>
  <si>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</si>
  <si>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</si>
  <si>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</si>
  <si>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</si>
  <si>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</si>
  <si>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</si>
  <si>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</si>
  <si>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</si>
  <si>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</si>
  <si>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</si>
  <si>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</si>
  <si>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</si>
  <si>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</si>
  <si>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</si>
  <si>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</si>
  <si>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</si>
  <si>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</si>
  <si>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</si>
  <si>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</si>
  <si>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</si>
  <si>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</si>
  <si>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</si>
  <si>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</si>
  <si>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</si>
  <si>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</si>
  <si>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</si>
  <si>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</si>
  <si>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</si>
  <si>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</si>
  <si>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</si>
  <si>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</si>
  <si>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</si>
  <si>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</si>
  <si>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</si>
  <si>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</si>
  <si>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</si>
  <si>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</si>
  <si>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</si>
  <si>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</si>
  <si>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</si>
  <si>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</si>
  <si>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</si>
  <si>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</si>
  <si>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</si>
  <si>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</si>
  <si>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</si>
  <si>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</si>
  <si>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</si>
  <si>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</si>
  <si>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</si>
  <si>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</si>
  <si>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</si>
  <si>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</si>
  <si>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</si>
  <si>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</si>
  <si>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</si>
  <si>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</si>
  <si>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</si>
  <si>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</si>
  <si>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</si>
  <si>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</si>
  <si>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</si>
  <si>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</si>
  <si>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</si>
  <si>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</si>
  <si>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</si>
  <si>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</si>
  <si>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</si>
  <si>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</si>
  <si>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</si>
  <si>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</si>
  <si>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</si>
  <si>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</si>
  <si>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</si>
  <si>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</si>
  <si>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</si>
  <si>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</si>
  <si>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</si>
  <si>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</si>
  <si>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</si>
  <si>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</si>
  <si>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</si>
  <si>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</si>
  <si>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</si>
  <si>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</si>
  <si>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</si>
  <si>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</si>
  <si>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</si>
  <si>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</si>
  <si>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</si>
  <si>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</si>
  <si>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</si>
  <si>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</si>
  <si>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</si>
  <si>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</si>
  <si>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</si>
  <si>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</si>
  <si>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</si>
  <si>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</si>
  <si>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</si>
  <si>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</si>
  <si>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</si>
  <si>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</si>
  <si>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</si>
  <si>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</si>
  <si>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</si>
  <si>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</si>
  <si>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</si>
  <si>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</si>
  <si>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</si>
  <si>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</si>
  <si>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</si>
  <si>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</si>
  <si>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</si>
  <si>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</si>
  <si>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</si>
  <si>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</si>
  <si>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</si>
  <si>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</si>
  <si>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</si>
  <si>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</si>
  <si>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</si>
  <si>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</si>
  <si>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</si>
  <si>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</si>
  <si>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</si>
  <si>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</si>
  <si>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</si>
  <si>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</si>
  <si>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</si>
  <si>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</si>
  <si>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</si>
  <si>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</si>
  <si>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</si>
  <si>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</si>
  <si>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</si>
  <si>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</si>
  <si>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</si>
  <si>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</si>
  <si>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</si>
  <si>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</si>
  <si>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</si>
  <si>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</si>
  <si>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</si>
  <si>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</si>
  <si>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</si>
  <si>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</si>
  <si>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</si>
  <si>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</si>
  <si>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</si>
  <si>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</si>
  <si>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</si>
  <si>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</si>
  <si>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</si>
  <si>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</si>
  <si>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</si>
  <si>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</si>
  <si>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</si>
  <si>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</si>
  <si>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</si>
  <si>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</si>
  <si>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</si>
  <si>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</si>
  <si>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</si>
  <si>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</si>
  <si>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</si>
  <si>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</si>
  <si>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</si>
  <si>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</si>
  <si>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</si>
  <si>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</si>
  <si>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</si>
  <si>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</si>
  <si>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</si>
  <si>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</si>
  <si>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</si>
  <si>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</si>
  <si>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</si>
  <si>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</si>
  <si>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</si>
  <si>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</si>
  <si>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</si>
  <si>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</si>
  <si>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</si>
  <si>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</si>
  <si>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</si>
  <si>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</si>
  <si>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</si>
  <si>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</si>
  <si>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</si>
  <si>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</si>
  <si>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</si>
  <si>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</si>
  <si>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</si>
  <si>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</si>
  <si>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</si>
  <si>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</si>
  <si>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</si>
  <si>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</si>
  <si>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</si>
  <si>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</si>
  <si>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</si>
  <si>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</si>
  <si>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</si>
  <si>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</si>
  <si>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</si>
  <si>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</si>
  <si>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</si>
  <si>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</si>
  <si>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</si>
  <si>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</si>
  <si>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</si>
  <si>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</si>
  <si>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</si>
  <si>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</si>
  <si>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</si>
  <si>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</si>
  <si>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</si>
  <si>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</si>
  <si>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</si>
  <si>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</si>
  <si>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</si>
  <si>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</si>
  <si>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</si>
  <si>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</si>
  <si>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</si>
  <si>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</si>
  <si>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</si>
  <si>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</si>
  <si>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</si>
  <si>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</si>
  <si>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</si>
  <si>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</si>
  <si>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</si>
  <si>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</si>
  <si>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</si>
  <si>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</si>
  <si>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</si>
  <si>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</si>
  <si>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</si>
  <si>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</si>
  <si>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</si>
  <si>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</si>
  <si>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</si>
  <si>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</si>
  <si>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</si>
  <si>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</si>
  <si>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</si>
  <si>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</si>
  <si>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</si>
  <si>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</si>
  <si>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</si>
  <si>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</si>
  <si>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</si>
  <si>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</si>
  <si>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</si>
  <si>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</si>
  <si>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</si>
  <si>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</si>
  <si>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</si>
  <si>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</si>
  <si>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</si>
  <si>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</si>
  <si>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</si>
  <si>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</si>
  <si>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</si>
  <si>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</si>
  <si>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</si>
  <si>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</si>
  <si>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</si>
  <si>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</si>
  <si>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</si>
  <si>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</si>
  <si>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</si>
  <si>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</si>
  <si>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</si>
  <si>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</si>
  <si>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</si>
  <si>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</si>
  <si>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</si>
  <si>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</si>
  <si>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</si>
  <si>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</si>
  <si>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</si>
  <si>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</si>
  <si>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</si>
  <si>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</si>
  <si>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</si>
  <si>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</si>
  <si>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</si>
  <si>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</si>
  <si>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</si>
  <si>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</si>
  <si>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</si>
  <si>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</si>
  <si>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</si>
  <si>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</si>
  <si>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</si>
  <si>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</si>
  <si>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</si>
  <si>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</si>
  <si>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</si>
  <si>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</si>
  <si>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</si>
  <si>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</si>
  <si>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</si>
  <si>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</si>
  <si>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</si>
  <si>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</si>
  <si>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</si>
  <si>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</si>
  <si>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</si>
  <si>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</si>
  <si>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</si>
  <si>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</si>
  <si>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</si>
  <si>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</si>
  <si>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</si>
  <si>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</si>
  <si>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</si>
  <si>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</si>
  <si>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</si>
  <si>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</si>
  <si>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</si>
  <si>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</si>
  <si>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</si>
  <si>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</si>
  <si>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</si>
  <si>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</si>
  <si>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</si>
  <si>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</si>
  <si>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</si>
  <si>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</si>
  <si>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</si>
  <si>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</si>
  <si>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</si>
  <si>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</si>
  <si>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</si>
  <si>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</si>
  <si>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</si>
  <si>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</si>
  <si>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</si>
  <si>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</si>
  <si>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</si>
  <si>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</si>
  <si>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</si>
  <si>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</si>
  <si>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</si>
  <si>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</si>
  <si>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</si>
  <si>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</si>
  <si>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</si>
  <si>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</si>
  <si>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</si>
  <si>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</si>
  <si>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</si>
  <si>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</si>
  <si>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</si>
  <si>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</si>
  <si>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</si>
  <si>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</si>
  <si>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</si>
  <si>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</si>
  <si>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</si>
  <si>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</si>
  <si>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</si>
  <si>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</si>
  <si>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</si>
  <si>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</si>
  <si>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</si>
  <si>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</si>
  <si>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</si>
  <si>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</si>
  <si>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</si>
  <si>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</si>
  <si>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</si>
  <si>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</si>
  <si>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</si>
  <si>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</si>
  <si>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</si>
  <si>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</si>
  <si>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</si>
  <si>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</si>
  <si>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</si>
  <si>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</si>
  <si>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</si>
  <si>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</si>
  <si>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</si>
  <si>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</si>
  <si>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</si>
  <si>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</si>
  <si>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</si>
  <si>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</si>
  <si>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</si>
  <si>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</si>
  <si>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</si>
  <si>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</si>
  <si>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</si>
  <si>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</si>
  <si>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</si>
  <si>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</si>
  <si>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</si>
  <si>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</si>
  <si>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</si>
  <si>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</si>
  <si>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</si>
  <si>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</si>
  <si>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</si>
  <si>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</si>
  <si>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</si>
  <si>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</si>
  <si>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</si>
  <si>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</si>
  <si>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</si>
  <si>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</si>
  <si>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</si>
  <si>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</si>
  <si>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</si>
  <si>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</si>
  <si>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</si>
  <si>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</si>
  <si>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</si>
  <si>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</si>
  <si>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</si>
  <si>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</si>
  <si>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</si>
  <si>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</si>
  <si>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</si>
  <si>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</si>
  <si>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</si>
  <si>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</si>
  <si>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</si>
  <si>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</si>
  <si>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</si>
  <si>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</si>
  <si>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</si>
  <si>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</si>
  <si>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</si>
  <si>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</si>
  <si>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</si>
  <si>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</si>
  <si>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</si>
  <si>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</si>
  <si>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</si>
  <si>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</si>
  <si>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</si>
  <si>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</si>
  <si>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</si>
  <si>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</si>
  <si>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</si>
  <si>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</si>
  <si>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</si>
  <si>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</si>
  <si>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</si>
  <si>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</si>
  <si>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</si>
  <si>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</si>
  <si>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</si>
  <si>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</si>
  <si>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</si>
  <si>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</si>
  <si>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</si>
  <si>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</si>
  <si>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</si>
  <si>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</si>
  <si>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</si>
  <si>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</si>
  <si>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</si>
  <si>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</si>
  <si>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</si>
  <si>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</si>
  <si>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</si>
  <si>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</si>
  <si>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</si>
  <si>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</si>
  <si>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</si>
  <si>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</si>
  <si>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</si>
  <si>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</si>
  <si>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</si>
  <si>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</si>
  <si>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</si>
  <si>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</si>
  <si>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</si>
  <si>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</si>
  <si>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</si>
  <si>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</si>
  <si>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</si>
  <si>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</si>
  <si>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</si>
  <si>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</si>
  <si>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</si>
  <si>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</si>
  <si>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</si>
  <si>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</si>
  <si>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</si>
  <si>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</si>
  <si>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</si>
  <si>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</si>
  <si>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</si>
  <si>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</si>
  <si>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</si>
  <si>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</si>
  <si>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</si>
  <si>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</si>
  <si>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</si>
  <si>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</si>
  <si>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</si>
  <si>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</si>
  <si>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</si>
  <si>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</si>
  <si>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</si>
  <si>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</si>
  <si>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</si>
  <si>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</si>
  <si>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</si>
  <si>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</si>
  <si>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</si>
  <si>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</si>
  <si>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</si>
  <si>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</si>
  <si>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</si>
  <si>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</si>
  <si>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</si>
  <si>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</si>
  <si>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</si>
  <si>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</si>
  <si>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</si>
  <si>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</si>
  <si>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</si>
  <si>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</si>
  <si>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</si>
  <si>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</si>
  <si>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</si>
  <si>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</si>
  <si>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</si>
  <si>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</si>
  <si>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</si>
  <si>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</si>
  <si>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</si>
  <si>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</si>
  <si>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</si>
  <si>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</si>
  <si>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</si>
  <si>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</si>
  <si>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</si>
  <si>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</si>
  <si>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</si>
  <si>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</si>
  <si>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</si>
  <si>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</si>
  <si>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</si>
  <si>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</si>
  <si>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</si>
  <si>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</si>
  <si>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</si>
  <si>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</si>
  <si>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</si>
  <si>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</si>
  <si>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</si>
  <si>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</si>
  <si>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</si>
  <si>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</si>
  <si>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</si>
  <si>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</si>
  <si>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</si>
  <si>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</si>
  <si>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</si>
  <si>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</si>
  <si>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</si>
  <si>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</si>
  <si>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</si>
  <si>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</si>
  <si>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</si>
  <si>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</si>
  <si>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</si>
  <si>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</si>
  <si>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</si>
  <si>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</si>
  <si>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</si>
  <si>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</si>
  <si>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</si>
  <si>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</si>
  <si>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</si>
  <si>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</si>
  <si>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</si>
  <si>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</si>
  <si>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</si>
  <si>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</si>
  <si>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</si>
  <si>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</si>
  <si>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</si>
  <si>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</si>
  <si>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</si>
  <si>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</si>
  <si>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</si>
  <si>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</si>
  <si>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</si>
  <si>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</si>
  <si>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</si>
  <si>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</si>
  <si>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</si>
  <si>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</si>
  <si>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</si>
  <si>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</si>
  <si>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</si>
  <si>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</si>
  <si>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</si>
  <si>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</si>
  <si>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</si>
  <si>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</si>
  <si>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</si>
  <si>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</si>
  <si>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</si>
  <si>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</si>
  <si>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</si>
  <si>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</si>
  <si>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</si>
  <si>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</si>
  <si>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</si>
  <si>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</si>
  <si>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</si>
  <si>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</si>
  <si>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</si>
  <si>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</si>
  <si>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</si>
  <si>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</si>
  <si>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</si>
  <si>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</si>
  <si>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</si>
  <si>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</si>
  <si>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</si>
  <si>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</si>
  <si>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</si>
  <si>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</si>
  <si>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</si>
  <si>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</si>
  <si>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</si>
  <si>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</si>
  <si>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</si>
  <si>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</si>
  <si>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</si>
  <si>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</si>
  <si>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</si>
  <si>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</si>
  <si>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</si>
  <si>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</si>
  <si>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</si>
  <si>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</si>
  <si>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</si>
  <si>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</si>
  <si>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</si>
  <si>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</si>
  <si>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</si>
  <si>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</si>
  <si>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</si>
  <si>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</si>
  <si>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</si>
  <si>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</si>
  <si>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</si>
  <si>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</si>
  <si>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</si>
  <si>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</si>
  <si>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</si>
  <si>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</si>
  <si>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</si>
  <si>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</si>
  <si>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</si>
  <si>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</si>
  <si>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</si>
  <si>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</si>
  <si>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</si>
  <si>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</si>
  <si>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</si>
  <si>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</si>
  <si>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</si>
  <si>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</si>
  <si>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</si>
  <si>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</si>
  <si>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</si>
  <si>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</si>
  <si>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</si>
  <si>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</si>
  <si>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</si>
  <si>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</si>
  <si>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</si>
  <si>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</si>
  <si>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</si>
  <si>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</si>
  <si>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</si>
  <si>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</si>
  <si>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</si>
  <si>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</si>
  <si>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</si>
  <si>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</si>
  <si>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</si>
  <si>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</si>
  <si>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</si>
  <si>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</si>
  <si>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</si>
  <si>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</si>
  <si>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</si>
  <si>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</si>
  <si>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</si>
  <si>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</si>
  <si>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</si>
  <si>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</si>
  <si>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</si>
  <si>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</si>
  <si>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</si>
  <si>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</si>
  <si>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</si>
  <si>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</si>
  <si>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</si>
  <si>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</si>
  <si>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</si>
  <si>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</si>
  <si>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</si>
  <si>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</si>
  <si>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</si>
  <si>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</si>
  <si>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</si>
  <si>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</si>
  <si>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</si>
  <si>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</si>
  <si>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</si>
  <si>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</si>
  <si>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</si>
  <si>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</si>
  <si>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</si>
  <si>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</si>
  <si>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</si>
  <si>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</si>
  <si>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</si>
  <si>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</si>
  <si>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</si>
  <si>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</si>
  <si>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</si>
  <si>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</si>
  <si>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</si>
  <si>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</si>
  <si>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</si>
  <si>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</si>
  <si>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</si>
  <si>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</si>
  <si>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</si>
  <si>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</si>
  <si>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</si>
  <si>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</si>
  <si>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</si>
  <si>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</si>
  <si>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</si>
  <si>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</si>
  <si>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</si>
  <si>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</si>
  <si>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</si>
  <si>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</si>
  <si>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</si>
  <si>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</si>
  <si>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</si>
  <si>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</si>
  <si>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</si>
  <si>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</si>
  <si>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</si>
  <si>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</si>
  <si>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</si>
  <si>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</si>
  <si>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</si>
  <si>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</si>
  <si>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</si>
  <si>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</si>
  <si>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</si>
  <si>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</si>
  <si>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</si>
  <si>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</si>
  <si>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</si>
  <si>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</si>
  <si>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</si>
  <si>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</si>
  <si>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</si>
  <si>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</si>
  <si>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</si>
  <si>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</si>
  <si>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</si>
  <si>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</si>
  <si>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</si>
  <si>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</si>
  <si>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</si>
  <si>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</si>
  <si>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</si>
  <si>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</si>
  <si>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</si>
  <si>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</si>
  <si>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</si>
  <si>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</si>
  <si>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</si>
  <si>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</si>
  <si>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</si>
  <si>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</si>
  <si>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</si>
  <si>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</si>
  <si>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</si>
  <si>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</si>
  <si>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</si>
  <si>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</si>
  <si>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</si>
  <si>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</si>
  <si>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</si>
  <si>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</si>
  <si>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</si>
  <si>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</si>
  <si>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</si>
  <si>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</si>
  <si>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</si>
  <si>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</si>
  <si>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</si>
  <si>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</si>
  <si>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</si>
  <si>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</si>
  <si>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</si>
  <si>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</si>
  <si>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</si>
  <si>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</si>
  <si>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</si>
  <si>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</si>
  <si>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</si>
  <si>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</si>
  <si>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</si>
  <si>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</si>
  <si>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</si>
  <si>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</si>
  <si>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</si>
  <si>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</si>
  <si>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</si>
  <si>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</si>
  <si>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</si>
  <si>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</si>
  <si>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</si>
  <si>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</si>
  <si>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</si>
  <si>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</si>
  <si>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</si>
  <si>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</si>
  <si>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</si>
  <si>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</si>
  <si>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</si>
  <si>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</si>
  <si>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</si>
  <si>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</si>
  <si>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</si>
  <si>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</si>
  <si>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</si>
  <si>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</si>
  <si>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</si>
  <si>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</si>
  <si>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</si>
  <si>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</si>
  <si>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</si>
  <si>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</si>
  <si>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</si>
  <si>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</si>
  <si>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</si>
  <si>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</si>
  <si>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</si>
  <si>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</si>
  <si>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</si>
  <si>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</si>
  <si>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</si>
  <si>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</si>
  <si>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</si>
  <si>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</si>
  <si>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</si>
  <si>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</si>
  <si>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</si>
  <si>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</si>
  <si>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</si>
  <si>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</si>
  <si>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</si>
  <si>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</si>
  <si>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</si>
  <si>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</si>
  <si>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</si>
  <si>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</si>
  <si>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</si>
  <si>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</si>
  <si>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</si>
  <si>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</si>
  <si>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</si>
  <si>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</si>
  <si>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</si>
  <si>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</si>
  <si>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</si>
  <si>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</si>
  <si>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</si>
  <si>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</si>
  <si>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</si>
  <si>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</si>
  <si>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</si>
  <si>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</si>
  <si>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</si>
  <si>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</si>
  <si>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</si>
  <si>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</si>
  <si>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</si>
  <si>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</si>
  <si>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</si>
  <si>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</si>
  <si>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</si>
  <si>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</si>
  <si>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</si>
  <si>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</si>
  <si>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</si>
  <si>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</si>
  <si>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</si>
  <si>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</si>
  <si>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</si>
  <si>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</si>
  <si>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</si>
  <si>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</si>
  <si>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</si>
  <si>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</si>
  <si>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</si>
  <si>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</si>
  <si>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</si>
  <si>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</si>
  <si>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</si>
  <si>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</si>
  <si>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</si>
  <si>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</si>
  <si>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</si>
  <si>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</si>
  <si>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</si>
  <si>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</si>
  <si>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</si>
  <si>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</si>
  <si>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</si>
  <si>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</si>
  <si>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</si>
  <si>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</si>
  <si>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</si>
  <si>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</si>
  <si>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</si>
  <si>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</si>
  <si>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</si>
  <si>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</si>
  <si>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</si>
  <si>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</si>
  <si>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</si>
  <si>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</si>
  <si>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</si>
  <si>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</si>
  <si>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</si>
  <si>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</si>
  <si>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</si>
  <si>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</si>
  <si>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</si>
  <si>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</si>
  <si>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</si>
  <si>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</si>
  <si>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</si>
  <si>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</si>
  <si>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</si>
  <si>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</si>
  <si>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</si>
  <si>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</si>
  <si>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</si>
  <si>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</si>
  <si>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</si>
  <si>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</si>
  <si>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</si>
  <si>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</si>
  <si>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</si>
  <si>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</si>
  <si>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</si>
  <si>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</si>
  <si>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</si>
  <si>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</si>
  <si>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</si>
  <si>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</si>
  <si>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</si>
  <si>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</si>
  <si>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</si>
  <si>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</si>
  <si>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</si>
  <si>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</si>
  <si>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</si>
  <si>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</si>
  <si>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</si>
  <si>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</si>
  <si>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</si>
  <si>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</si>
  <si>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</si>
  <si>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</si>
  <si>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</si>
  <si>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</si>
  <si>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</si>
  <si>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</si>
  <si>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</si>
  <si>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</si>
  <si>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</si>
  <si>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</si>
  <si>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</si>
  <si>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</si>
  <si>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</si>
  <si>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</si>
  <si>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</si>
  <si>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</si>
  <si>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</si>
  <si>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</si>
  <si>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</si>
  <si>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</si>
  <si>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</si>
  <si>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</si>
  <si>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</si>
  <si>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</si>
  <si>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</si>
  <si>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</si>
  <si>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</si>
  <si>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</si>
  <si>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</si>
  <si>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</si>
  <si>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</si>
  <si>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</si>
  <si>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</si>
  <si>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</si>
  <si>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</si>
  <si>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</si>
  <si>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</si>
  <si>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</si>
  <si>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</si>
  <si>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</si>
  <si>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</si>
  <si>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</si>
  <si>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</si>
  <si>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</si>
  <si>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</si>
  <si>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</si>
  <si>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</si>
  <si>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</si>
  <si>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</si>
  <si>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</si>
  <si>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</si>
  <si>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</si>
  <si>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</si>
  <si>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</si>
  <si>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</si>
  <si>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</si>
  <si>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</si>
  <si>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</si>
  <si>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</si>
  <si>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</si>
  <si>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</si>
  <si>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</si>
  <si>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</si>
  <si>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</si>
  <si>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</si>
  <si>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</si>
  <si>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</si>
  <si>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</si>
  <si>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</si>
  <si>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</si>
  <si>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</si>
  <si>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</si>
  <si>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</si>
  <si>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</si>
  <si>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</si>
  <si>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</si>
  <si>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</si>
  <si>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</si>
  <si>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</si>
  <si>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</si>
  <si>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</si>
  <si>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</si>
  <si>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</si>
  <si>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</si>
  <si>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</si>
  <si>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</si>
  <si>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</si>
  <si>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</si>
  <si>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</si>
  <si>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</si>
  <si>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</si>
  <si>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</si>
  <si>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</si>
  <si>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</si>
  <si>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</si>
  <si>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</si>
  <si>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</si>
  <si>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</si>
  <si>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</si>
  <si>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</si>
  <si>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</si>
  <si>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</si>
  <si>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</si>
  <si>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</si>
  <si>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</si>
  <si>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</si>
  <si>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</si>
  <si>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</si>
  <si>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</si>
  <si>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</si>
  <si>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</si>
  <si>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</si>
  <si>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</si>
  <si>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</si>
  <si>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</si>
  <si>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</si>
  <si>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</si>
  <si>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</si>
  <si>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</si>
  <si>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</si>
  <si>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</si>
  <si>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</si>
  <si>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</si>
  <si>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</si>
  <si>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</si>
  <si>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</si>
  <si>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</si>
  <si>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</si>
  <si>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</si>
  <si>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</si>
  <si>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</si>
  <si>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</si>
  <si>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</si>
  <si>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</si>
  <si>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</si>
  <si>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</si>
  <si>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</si>
  <si>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</si>
  <si>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</si>
  <si>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</si>
  <si>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</si>
  <si>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</si>
  <si>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</si>
  <si>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</si>
  <si>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</si>
  <si>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</si>
  <si>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</si>
  <si>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</si>
  <si>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</si>
  <si>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</si>
  <si>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</si>
  <si>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</si>
  <si>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</si>
  <si>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</si>
  <si>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</si>
  <si>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</si>
  <si>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</si>
  <si>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</si>
  <si>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</si>
  <si>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</si>
  <si>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</si>
  <si>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</si>
  <si>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</si>
  <si>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</si>
  <si>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</si>
  <si>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</si>
  <si>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</si>
  <si>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</si>
  <si>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</si>
  <si>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</si>
  <si>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</si>
  <si>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</si>
  <si>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</si>
  <si>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</si>
  <si>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</si>
  <si>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</si>
  <si>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</si>
  <si>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</si>
  <si>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</si>
  <si>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</si>
  <si>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</si>
  <si>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</si>
  <si>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</si>
  <si>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</si>
  <si>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</si>
  <si>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</si>
  <si>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</si>
  <si>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</si>
  <si>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</si>
  <si>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</si>
  <si>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</si>
  <si>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</si>
  <si>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</si>
  <si>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</si>
  <si>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</si>
  <si>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</si>
  <si>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</si>
  <si>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</si>
  <si>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</si>
  <si>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</si>
  <si>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</si>
  <si>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</si>
  <si>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</si>
  <si>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</si>
  <si>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</si>
  <si>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</si>
  <si>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</si>
  <si>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</si>
  <si>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</si>
  <si>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</si>
  <si>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</si>
  <si>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</si>
  <si>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</si>
  <si>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</si>
  <si>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</si>
  <si>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</si>
  <si>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</si>
  <si>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</si>
  <si>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</si>
  <si>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</si>
  <si>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</si>
  <si>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</si>
  <si>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</si>
  <si>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</si>
  <si>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</si>
  <si>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</si>
  <si>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</si>
  <si>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</si>
  <si>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</si>
  <si>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</si>
  <si>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</si>
  <si>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</si>
  <si>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</si>
  <si>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</si>
  <si>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</si>
  <si>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</si>
  <si>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</si>
  <si>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</si>
  <si>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</si>
  <si>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</si>
  <si>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</si>
  <si>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</si>
  <si>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</si>
  <si>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</si>
  <si>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</si>
  <si>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</si>
  <si>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</si>
  <si>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</si>
  <si>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</si>
  <si>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</si>
  <si>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</si>
  <si>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</si>
  <si>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</si>
  <si>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</si>
  <si>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</si>
  <si>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</si>
  <si>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</si>
  <si>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</si>
  <si>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</si>
  <si>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</si>
  <si>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</si>
  <si>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</si>
  <si>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</si>
  <si>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</si>
  <si>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</si>
  <si>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</si>
  <si>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</si>
  <si>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</si>
  <si>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</si>
  <si>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</si>
  <si>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</si>
  <si>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</si>
  <si>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</si>
  <si>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</si>
  <si>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</si>
  <si>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</si>
  <si>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</si>
  <si>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</si>
  <si>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</si>
  <si>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</si>
  <si>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</si>
  <si>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</si>
  <si>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</si>
  <si>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</si>
  <si>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</si>
  <si>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</si>
  <si>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</si>
  <si>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</si>
  <si>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</si>
  <si>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</si>
  <si>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</si>
  <si>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</si>
  <si>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</si>
  <si>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</si>
  <si>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</si>
  <si>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</si>
  <si>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</si>
  <si>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</si>
  <si>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</si>
  <si>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</si>
  <si>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</si>
  <si>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</si>
  <si>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</si>
  <si>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</si>
  <si>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</si>
  <si>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</si>
  <si>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</si>
  <si>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</si>
  <si>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</si>
  <si>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</si>
  <si>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</si>
  <si>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</si>
  <si>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</si>
  <si>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</si>
  <si>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</si>
  <si>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</si>
  <si>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</si>
  <si>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</si>
  <si>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</si>
  <si>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</si>
  <si>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</si>
  <si>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</si>
  <si>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</si>
  <si>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</si>
  <si>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</si>
  <si>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</si>
  <si>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</si>
  <si>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</si>
  <si>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</si>
  <si>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</si>
  <si>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</si>
  <si>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</si>
  <si>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</si>
  <si>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</si>
  <si>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</si>
  <si>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</si>
  <si>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</si>
  <si>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</si>
  <si>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</si>
  <si>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</si>
  <si>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</si>
  <si>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</si>
  <si>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</si>
  <si>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</si>
  <si>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</si>
  <si>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</si>
  <si>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</si>
  <si>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</si>
  <si>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</si>
  <si>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</si>
  <si>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</si>
  <si>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</si>
  <si>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</si>
  <si>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</si>
  <si>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</si>
  <si>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</si>
  <si>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</si>
  <si>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</si>
  <si>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</si>
  <si>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</si>
  <si>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</si>
  <si>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</si>
  <si>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</si>
  <si>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</si>
  <si>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</si>
  <si>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</si>
  <si>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</si>
  <si>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</si>
  <si>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</si>
  <si>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</si>
  <si>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</si>
  <si>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</si>
  <si>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</si>
  <si>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</si>
  <si>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</si>
  <si>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</si>
  <si>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</si>
  <si>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</si>
  <si>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</si>
  <si>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</si>
  <si>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</si>
  <si>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</si>
  <si>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</si>
  <si>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</si>
  <si>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</si>
  <si>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</si>
  <si>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</si>
  <si>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</si>
  <si>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</si>
  <si>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</si>
  <si>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</si>
  <si>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</si>
  <si>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</si>
  <si>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</si>
  <si>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</si>
  <si>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</si>
  <si>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</si>
  <si>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</si>
  <si>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</si>
  <si>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</si>
  <si>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</si>
  <si>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</si>
  <si>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</si>
  <si>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</si>
  <si>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</si>
  <si>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</si>
  <si>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</si>
  <si>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</si>
  <si>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</si>
  <si>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</si>
  <si>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</si>
  <si>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</si>
  <si>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</si>
  <si>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</si>
  <si>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</si>
  <si>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</si>
  <si>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</si>
  <si>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</si>
  <si>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</si>
  <si>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</si>
  <si>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</si>
  <si>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</si>
  <si>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</si>
  <si>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</si>
  <si>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</si>
  <si>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</si>
  <si>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</si>
  <si>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</si>
  <si>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</si>
  <si>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</si>
  <si>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</si>
  <si>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</si>
  <si>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</si>
  <si>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</si>
  <si>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</si>
  <si>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</si>
  <si>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</si>
  <si>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</si>
  <si>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</si>
  <si>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</si>
  <si>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</si>
  <si>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</si>
  <si>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</si>
  <si>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</si>
  <si>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</si>
  <si>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</si>
  <si>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</si>
  <si>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</si>
  <si>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</si>
  <si>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</si>
  <si>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</si>
  <si>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</si>
  <si>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</si>
  <si>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</si>
  <si>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</si>
  <si>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</si>
  <si>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</si>
  <si>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</si>
  <si>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</si>
  <si>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</si>
  <si>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</si>
  <si>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</si>
  <si>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</si>
  <si>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</si>
  <si>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</si>
  <si>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</si>
  <si>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</si>
  <si>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</si>
  <si>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</si>
  <si>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</si>
  <si>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</si>
  <si>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</si>
  <si>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</si>
  <si>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</si>
  <si>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</si>
  <si>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</si>
  <si>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</si>
  <si>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</si>
  <si>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</si>
  <si>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</si>
  <si>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</si>
  <si>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</si>
  <si>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</si>
  <si>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</si>
  <si>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</si>
  <si>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</si>
  <si>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</si>
  <si>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</si>
  <si>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</si>
  <si>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</si>
  <si>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</si>
  <si>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</si>
  <si>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</si>
  <si>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</si>
  <si>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</si>
  <si>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</si>
  <si>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</si>
  <si>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</si>
  <si>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</si>
  <si>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</si>
  <si>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</si>
  <si>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</si>
  <si>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</si>
  <si>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</si>
  <si>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</si>
  <si>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</si>
  <si>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</si>
  <si>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</si>
  <si>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</si>
  <si>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</si>
  <si>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</si>
  <si>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</si>
  <si>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</si>
  <si>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</si>
  <si>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</si>
  <si>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</si>
  <si>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</si>
  <si>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</si>
  <si>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</si>
  <si>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</si>
  <si>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</si>
  <si>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</si>
  <si>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</si>
  <si>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</si>
  <si>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</si>
  <si>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</si>
  <si>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</si>
  <si>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</si>
  <si>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</si>
  <si>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</si>
  <si>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</si>
  <si>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</si>
  <si>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</si>
  <si>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</si>
  <si>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</si>
  <si>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</si>
  <si>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</si>
  <si>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</si>
  <si>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</si>
  <si>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</si>
  <si>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</si>
  <si>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</si>
  <si>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</si>
  <si>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</si>
  <si>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</si>
  <si>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</si>
  <si>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</si>
  <si>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</si>
  <si>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</si>
  <si>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</si>
  <si>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</si>
  <si>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</si>
  <si>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</si>
  <si>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</si>
  <si>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</si>
  <si>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</si>
  <si>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</si>
  <si>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</si>
  <si>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</si>
  <si>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</si>
  <si>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</si>
  <si>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</si>
  <si>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</si>
  <si>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</si>
  <si>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</si>
  <si>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</si>
  <si>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</si>
  <si>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</si>
  <si>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</si>
  <si>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</si>
  <si>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</si>
  <si>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</si>
  <si>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</si>
  <si>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</si>
  <si>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</si>
  <si>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</si>
  <si>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</si>
  <si>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</si>
  <si>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</si>
  <si>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</si>
  <si>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</si>
  <si>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</si>
  <si>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</si>
  <si>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</si>
  <si>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</si>
  <si>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</si>
  <si>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</si>
  <si>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</si>
  <si>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</si>
  <si>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</si>
  <si>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</si>
  <si>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</si>
  <si>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</si>
  <si>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</si>
  <si>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</si>
  <si>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</si>
  <si>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</si>
  <si>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</si>
  <si>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</si>
  <si>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</si>
  <si>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</si>
  <si>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</si>
  <si>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</si>
  <si>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</si>
  <si>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</si>
  <si>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</si>
  <si>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</si>
  <si>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</si>
  <si>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</si>
  <si>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</si>
  <si>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</si>
  <si>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</si>
  <si>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</si>
  <si>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</si>
  <si>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</si>
  <si>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</si>
  <si>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</si>
  <si>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</si>
  <si>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</si>
  <si>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</si>
  <si>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</si>
  <si>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</si>
  <si>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</si>
  <si>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</si>
  <si>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</si>
  <si>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</si>
  <si>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</si>
  <si>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</si>
  <si>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</si>
  <si>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</si>
  <si>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</si>
  <si>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</si>
  <si>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</si>
  <si>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</si>
  <si>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</si>
  <si>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</si>
  <si>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</si>
  <si>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</si>
  <si>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</si>
  <si>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</si>
  <si>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</si>
  <si>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</si>
  <si>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</si>
  <si>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</si>
  <si>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</si>
  <si>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</si>
  <si>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</si>
  <si>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</si>
  <si>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</si>
  <si>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</si>
  <si>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</si>
  <si>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</si>
  <si>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</si>
  <si>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</si>
  <si>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</si>
  <si>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</si>
  <si>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</si>
  <si>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</si>
  <si>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</si>
  <si>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</si>
  <si>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</si>
  <si>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</si>
  <si>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</si>
  <si>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</si>
  <si>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</si>
  <si>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</si>
  <si>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</si>
  <si>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</si>
  <si>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</si>
  <si>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</si>
  <si>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</si>
  <si>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</si>
  <si>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</si>
  <si>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</si>
  <si>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</si>
  <si>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</si>
  <si>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</si>
  <si>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</si>
  <si>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</si>
  <si>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</si>
  <si>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</si>
  <si>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</si>
  <si>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</si>
  <si>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</si>
  <si>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</si>
  <si>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</si>
  <si>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</si>
  <si>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</si>
  <si>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</si>
  <si>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</si>
  <si>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</si>
  <si>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</si>
  <si>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</si>
  <si>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</si>
  <si>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</si>
  <si>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</si>
  <si>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</si>
  <si>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</si>
  <si>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</si>
  <si>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</si>
  <si>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</si>
  <si>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</si>
  <si>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</si>
  <si>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</si>
  <si>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</si>
  <si>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</si>
  <si>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</si>
  <si>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</si>
  <si>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</si>
  <si>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</si>
  <si>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</si>
  <si>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</si>
  <si>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</si>
  <si>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</si>
  <si>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</si>
  <si>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</si>
  <si>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</si>
  <si>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</si>
  <si>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</si>
  <si>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</si>
  <si>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</si>
  <si>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</si>
  <si>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</si>
  <si>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</si>
  <si>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</si>
  <si>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</si>
  <si>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</si>
  <si>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</si>
  <si>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</si>
  <si>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</si>
  <si>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</si>
  <si>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</si>
  <si>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</si>
  <si>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</si>
  <si>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</si>
  <si>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</si>
  <si>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</si>
  <si>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</si>
  <si>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</si>
  <si>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</si>
  <si>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</si>
  <si>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</si>
  <si>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</si>
  <si>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</si>
  <si>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</si>
  <si>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</si>
  <si>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</si>
  <si>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</si>
  <si>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</si>
  <si>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</si>
  <si>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</si>
  <si>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</si>
  <si>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</si>
  <si>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</si>
  <si>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</si>
  <si>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</si>
  <si>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</si>
  <si>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</si>
  <si>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</si>
  <si>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</si>
  <si>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</si>
  <si>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</si>
  <si>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</si>
  <si>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</si>
  <si>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</si>
  <si>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</si>
  <si>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</si>
  <si>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</si>
  <si>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</si>
  <si>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</si>
  <si>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</si>
  <si>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</si>
  <si>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</si>
  <si>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</si>
  <si>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</si>
  <si>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</si>
  <si>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</si>
  <si>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</si>
  <si>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</si>
  <si>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</si>
  <si>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</si>
  <si>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</si>
  <si>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</si>
  <si>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</si>
  <si>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</si>
  <si>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</si>
  <si>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</si>
  <si>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</si>
  <si>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</si>
  <si>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</si>
  <si>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</si>
  <si>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</si>
  <si>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</si>
  <si>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</si>
  <si>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</si>
  <si>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</si>
  <si>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</si>
  <si>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</si>
  <si>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</si>
  <si>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</si>
  <si>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</si>
  <si>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</si>
  <si>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</si>
  <si>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</si>
  <si>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</si>
  <si>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</si>
  <si>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</si>
  <si>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</si>
  <si>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</si>
  <si>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</si>
  <si>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</si>
  <si>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</si>
  <si>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</si>
  <si>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</si>
  <si>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</si>
  <si>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</si>
  <si>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</si>
  <si>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</si>
  <si>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</si>
  <si>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</si>
  <si>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</si>
  <si>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</si>
  <si>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</si>
  <si>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</si>
  <si>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</si>
  <si>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</si>
  <si>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</si>
  <si>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</si>
  <si>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</si>
  <si>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</si>
  <si>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</si>
  <si>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</si>
  <si>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</si>
  <si>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</si>
  <si>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</si>
  <si>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</si>
  <si>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</si>
  <si>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</si>
  <si>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</si>
  <si>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</si>
  <si>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</si>
  <si>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</si>
  <si>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</si>
  <si>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</si>
  <si>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</si>
  <si>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</si>
  <si>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</si>
  <si>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</si>
  <si>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</si>
  <si>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</si>
  <si>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</si>
  <si>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</si>
  <si>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</si>
  <si>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</si>
  <si>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</si>
  <si>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</si>
  <si>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</si>
  <si>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</si>
  <si>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</si>
  <si>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</si>
  <si>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</si>
  <si>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</si>
  <si>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</si>
  <si>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</si>
  <si>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</si>
  <si>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</si>
  <si>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</si>
  <si>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</si>
  <si>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</si>
  <si>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</si>
  <si>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</si>
  <si>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</si>
  <si>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</si>
  <si>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</si>
  <si>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</si>
  <si>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</si>
  <si>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</si>
  <si>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</si>
  <si>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</si>
  <si>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</si>
  <si>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</si>
  <si>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</si>
  <si>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</si>
  <si>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</si>
  <si>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</si>
  <si>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</si>
  <si>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</si>
  <si>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</si>
  <si>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</si>
  <si>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</si>
  <si>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</si>
  <si>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</si>
  <si>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</si>
  <si>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</si>
  <si>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</si>
  <si>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</si>
  <si>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</si>
  <si>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</si>
  <si>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</si>
  <si>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</si>
  <si>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</si>
  <si>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</si>
  <si>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</si>
  <si>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</si>
  <si>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</si>
  <si>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</si>
  <si>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</si>
  <si>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</si>
  <si>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</si>
  <si>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</si>
  <si>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</si>
  <si>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</si>
  <si>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</si>
  <si>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</si>
  <si>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</si>
  <si>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</si>
  <si>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</si>
  <si>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</si>
  <si>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</si>
  <si>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</si>
  <si>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</si>
  <si>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</si>
  <si>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</si>
  <si>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</si>
  <si>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</si>
  <si>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</si>
  <si>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</si>
  <si>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</si>
  <si>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</si>
  <si>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</si>
  <si>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</si>
  <si>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</si>
  <si>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</si>
  <si>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</si>
  <si>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</si>
  <si>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</si>
  <si>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</si>
  <si>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</si>
  <si>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</si>
  <si>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</si>
  <si>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</si>
  <si>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</si>
  <si>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</si>
  <si>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</si>
  <si>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</si>
  <si>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</si>
  <si>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</si>
  <si>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</si>
  <si>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</si>
  <si>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</si>
  <si>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</si>
  <si>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</si>
  <si>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</si>
  <si>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</si>
  <si>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</si>
  <si>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</si>
  <si>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</si>
  <si>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</si>
  <si>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</si>
  <si>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</si>
  <si>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</si>
  <si>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</si>
  <si>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</si>
  <si>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</si>
  <si>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</si>
  <si>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</si>
  <si>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</si>
  <si>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</si>
  <si>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</si>
  <si>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</si>
  <si>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</si>
  <si>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</si>
  <si>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</si>
  <si>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</si>
  <si>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</si>
  <si>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</si>
  <si>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</si>
  <si>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</si>
  <si>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</si>
  <si>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</si>
  <si>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</si>
  <si>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</si>
  <si>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</si>
  <si>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</si>
  <si>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</si>
  <si>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</si>
  <si>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</si>
  <si>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</si>
  <si>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</si>
  <si>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</si>
  <si>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</si>
  <si>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</si>
  <si>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</si>
  <si>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</si>
  <si>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</si>
  <si>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</si>
  <si>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</si>
  <si>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</si>
  <si>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</si>
  <si>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</si>
  <si>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</si>
  <si>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</si>
  <si>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</si>
  <si>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</si>
  <si>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</si>
  <si>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</si>
  <si>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</si>
  <si>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</si>
  <si>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</si>
  <si>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</si>
  <si>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</si>
  <si>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</si>
  <si>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</si>
  <si>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</si>
  <si>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</si>
  <si>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</si>
  <si>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</si>
  <si>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</si>
  <si>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</si>
  <si>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</si>
  <si>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</si>
  <si>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</si>
  <si>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</si>
  <si>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</si>
  <si>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</si>
  <si>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</si>
  <si>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</si>
  <si>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</si>
  <si>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</si>
  <si>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</si>
  <si>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</si>
  <si>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</si>
  <si>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</si>
  <si>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</si>
  <si>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</si>
  <si>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</si>
  <si>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</si>
  <si>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</si>
  <si>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</si>
  <si>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</si>
  <si>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</si>
  <si>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</si>
  <si>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</si>
  <si>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</si>
  <si>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</si>
  <si>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</si>
  <si>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</si>
  <si>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</si>
  <si>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</si>
  <si>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</si>
  <si>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</si>
  <si>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</si>
  <si>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</si>
  <si>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</si>
  <si>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</si>
  <si>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</si>
  <si>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</si>
  <si>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</si>
  <si>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</si>
  <si>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</si>
  <si>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</si>
  <si>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</si>
  <si>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</si>
  <si>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</si>
  <si>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</si>
  <si>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</si>
  <si>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</si>
  <si>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</si>
  <si>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</si>
  <si>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</si>
  <si>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</si>
  <si>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</si>
  <si>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</si>
  <si>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</si>
  <si>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</si>
  <si>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</si>
  <si>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</si>
  <si>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</si>
  <si>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</si>
  <si>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</si>
  <si>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</si>
  <si>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</si>
  <si>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</si>
  <si>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</si>
  <si>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</si>
  <si>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</si>
  <si>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</si>
  <si>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</si>
  <si>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</si>
  <si>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</si>
  <si>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</si>
  <si>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</si>
  <si>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</si>
  <si>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</si>
  <si>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</si>
  <si>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</si>
  <si>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</si>
  <si>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</si>
  <si>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</si>
  <si>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</si>
  <si>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</si>
  <si>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</si>
  <si>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</si>
  <si>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</si>
  <si>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</si>
  <si>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</si>
  <si>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</si>
  <si>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</si>
  <si>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</si>
  <si>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</si>
  <si>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</si>
  <si>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</si>
  <si>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</si>
  <si>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</si>
  <si>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</si>
  <si>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</si>
  <si>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</si>
  <si>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</si>
  <si>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</si>
  <si>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</si>
  <si>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</si>
  <si>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</si>
  <si>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</si>
  <si>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</si>
  <si>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</si>
  <si>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</si>
  <si>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</si>
  <si>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</si>
  <si>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</si>
  <si>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</si>
  <si>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</si>
  <si>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</si>
  <si>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</si>
  <si>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</si>
  <si>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</si>
  <si>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</si>
  <si>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</si>
  <si>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</si>
  <si>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</si>
  <si>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</si>
  <si>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</si>
  <si>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</si>
  <si>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</si>
  <si>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</si>
  <si>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</si>
  <si>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</si>
  <si>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</si>
  <si>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</si>
  <si>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</si>
  <si>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</si>
  <si>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</si>
  <si>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</si>
  <si>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</si>
  <si>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</si>
  <si>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</si>
  <si>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</si>
  <si>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</si>
  <si>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</si>
  <si>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</si>
  <si>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</si>
  <si>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</si>
  <si>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</si>
  <si>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</si>
  <si>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</si>
  <si>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</si>
  <si>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</si>
  <si>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</si>
  <si>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</si>
  <si>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</si>
  <si>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</si>
  <si>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</si>
  <si>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</si>
  <si>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</si>
  <si>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</si>
  <si>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</si>
  <si>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</si>
  <si>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</si>
  <si>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</si>
  <si>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</si>
  <si>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</si>
  <si>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</si>
  <si>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</si>
  <si>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</si>
  <si>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</si>
  <si>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</si>
  <si>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</si>
  <si>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</si>
  <si>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</si>
  <si>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</si>
  <si>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</si>
  <si>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</si>
  <si>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</si>
  <si>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</si>
  <si>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</si>
  <si>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</si>
  <si>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</si>
  <si>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</si>
  <si>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</si>
  <si>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</si>
  <si>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</si>
  <si>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</si>
  <si>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</si>
  <si>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</si>
  <si>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</si>
  <si>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</si>
  <si>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</si>
  <si>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</si>
  <si>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</si>
  <si>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</si>
  <si>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</si>
  <si>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</si>
  <si>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</si>
  <si>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</si>
  <si>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</si>
  <si>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</si>
  <si>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</si>
  <si>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</si>
  <si>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</si>
  <si>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</si>
  <si>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</si>
  <si>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</si>
  <si>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</si>
  <si>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</si>
  <si>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</si>
  <si>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</si>
  <si>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</si>
  <si>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</si>
  <si>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</si>
  <si>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</si>
  <si>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</si>
  <si>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</si>
  <si>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</si>
  <si>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</si>
  <si>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</si>
  <si>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</si>
  <si>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</si>
  <si>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</si>
  <si>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</si>
  <si>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</si>
  <si>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</si>
  <si>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</si>
  <si>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</si>
  <si>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</si>
  <si>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</si>
  <si>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</si>
  <si>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</si>
  <si>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</si>
  <si>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</si>
  <si>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</si>
  <si>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</si>
  <si>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</si>
  <si>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</si>
  <si>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</si>
  <si>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</si>
  <si>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</si>
  <si>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</si>
  <si>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</si>
  <si>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</si>
  <si>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</si>
  <si>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</si>
  <si>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</si>
  <si>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</si>
  <si>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</si>
  <si>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</si>
  <si>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</si>
  <si>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</si>
  <si>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</si>
  <si>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</si>
  <si>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</si>
  <si>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</si>
  <si>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</si>
  <si>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</si>
  <si>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</si>
  <si>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</si>
  <si>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</si>
  <si>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</si>
  <si>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</si>
  <si>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</si>
  <si>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</si>
  <si>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</si>
  <si>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</si>
  <si>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</si>
  <si>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</si>
  <si>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</si>
  <si>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</si>
  <si>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</si>
  <si>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</si>
  <si>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</si>
  <si>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</si>
  <si>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</si>
  <si>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</si>
  <si>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</si>
  <si>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</si>
  <si>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</si>
  <si>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</si>
  <si>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</si>
  <si>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</si>
  <si>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</si>
  <si>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</si>
  <si>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</si>
  <si>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</si>
  <si>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</si>
  <si>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</si>
  <si>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</si>
  <si>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</si>
  <si>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</si>
  <si>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</si>
  <si>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</si>
  <si>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</si>
  <si>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</si>
  <si>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</si>
  <si>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</si>
  <si>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</si>
  <si>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</si>
  <si>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</si>
  <si>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</si>
  <si>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</si>
  <si>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</si>
  <si>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</si>
  <si>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</si>
  <si>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</si>
  <si>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</si>
  <si>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</si>
  <si>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</si>
  <si>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</si>
  <si>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</si>
  <si>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</si>
  <si>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</si>
  <si>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</si>
  <si>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</si>
  <si>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</si>
  <si>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</si>
  <si>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</si>
  <si>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</si>
  <si>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</si>
  <si>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</si>
  <si>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</si>
  <si>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</si>
  <si>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</si>
  <si>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</si>
  <si>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</si>
  <si>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</si>
  <si>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</si>
  <si>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</si>
  <si>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</si>
  <si>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</si>
  <si>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</si>
  <si>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</si>
  <si>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</si>
  <si>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</si>
  <si>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</si>
  <si>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</si>
  <si>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</si>
  <si>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</si>
  <si>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</si>
  <si>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</si>
  <si>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</si>
  <si>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</si>
  <si>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</si>
  <si>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</si>
  <si>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</si>
  <si>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</si>
  <si>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</si>
  <si>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</si>
  <si>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</si>
  <si>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</si>
  <si>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</si>
  <si>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</si>
  <si>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</si>
  <si>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</si>
  <si>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</si>
  <si>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</si>
  <si>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</si>
  <si>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</si>
  <si>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</si>
  <si>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</si>
  <si>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</si>
  <si>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</si>
  <si>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</si>
  <si>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</si>
  <si>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</si>
  <si>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</si>
  <si>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</si>
  <si>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</si>
  <si>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</si>
  <si>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</si>
  <si>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</si>
  <si>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</si>
  <si>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</si>
  <si>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</si>
  <si>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</si>
  <si>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</si>
  <si>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</si>
  <si>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</si>
  <si>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</si>
  <si>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</si>
  <si>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</si>
  <si>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</si>
  <si>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</si>
  <si>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</si>
  <si>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</si>
  <si>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</si>
  <si>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</si>
  <si>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</si>
  <si>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</si>
  <si>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</si>
  <si>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</si>
  <si>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</si>
  <si>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</si>
  <si>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</si>
  <si>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</si>
  <si>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</si>
  <si>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</si>
  <si>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</si>
  <si>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</si>
  <si>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</si>
  <si>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</si>
  <si>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</si>
  <si>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</si>
  <si>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</si>
  <si>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</si>
  <si>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</si>
  <si>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</si>
  <si>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</si>
  <si>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</si>
  <si>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</si>
  <si>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</si>
  <si>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</si>
  <si>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</si>
  <si>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</si>
  <si>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</si>
  <si>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</si>
  <si>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</si>
  <si>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</si>
  <si>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</si>
  <si>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</si>
  <si>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</si>
  <si>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</si>
  <si>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</si>
  <si>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</si>
  <si>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</si>
  <si>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</si>
  <si>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</si>
  <si>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</si>
  <si>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</si>
  <si>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</si>
  <si>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</si>
  <si>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</si>
  <si>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</si>
  <si>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</si>
  <si>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</si>
  <si>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</si>
  <si>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</si>
  <si>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</si>
  <si>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</si>
  <si>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</si>
  <si>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</si>
  <si>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</si>
  <si>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</si>
  <si>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</si>
  <si>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</si>
  <si>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</si>
  <si>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</si>
  <si>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</si>
  <si>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</si>
  <si>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</si>
  <si>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</si>
  <si>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</si>
  <si>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</si>
  <si>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</si>
  <si>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</si>
  <si>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</si>
  <si>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</si>
  <si>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</si>
  <si>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</si>
  <si>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</si>
  <si>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</si>
  <si>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</si>
  <si>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</si>
  <si>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</si>
  <si>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</si>
  <si>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</si>
  <si>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</si>
  <si>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</si>
  <si>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</si>
  <si>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</si>
  <si>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</si>
  <si>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</si>
  <si>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</si>
  <si>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</si>
  <si>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</si>
  <si>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</si>
  <si>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</si>
  <si>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</si>
  <si>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</si>
  <si>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</si>
  <si>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</si>
  <si>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</si>
  <si>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</si>
  <si>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</si>
  <si>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</si>
  <si>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</si>
  <si>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</si>
  <si>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</si>
  <si>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</si>
  <si>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</si>
  <si>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</si>
  <si>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</si>
  <si>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</si>
  <si>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</si>
  <si>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</si>
  <si>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</si>
  <si>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</si>
  <si>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</si>
  <si>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</si>
  <si>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</si>
  <si>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</si>
  <si>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</si>
  <si>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</si>
  <si>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</si>
  <si>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</si>
  <si>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</si>
  <si>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</si>
  <si>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</si>
  <si>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</si>
  <si>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</si>
  <si>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</si>
  <si>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</si>
  <si>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</si>
  <si>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</si>
  <si>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</si>
  <si>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</si>
  <si>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</si>
  <si>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</si>
  <si>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</si>
  <si>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</si>
  <si>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</si>
  <si>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</si>
  <si>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</si>
  <si>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</si>
  <si>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</si>
  <si>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</si>
  <si>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</si>
  <si>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</si>
  <si>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</si>
  <si>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</si>
  <si>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</si>
  <si>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</si>
  <si>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</si>
  <si>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</si>
  <si>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</si>
  <si>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</si>
  <si>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</si>
  <si>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</si>
  <si>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</si>
  <si>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</si>
  <si>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</si>
  <si>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</si>
  <si>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</si>
  <si>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</si>
  <si>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</si>
  <si>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</si>
  <si>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</si>
  <si>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</si>
  <si>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</si>
  <si>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</si>
  <si>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</si>
  <si>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</si>
  <si>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</si>
  <si>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</si>
  <si>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</si>
  <si>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</si>
  <si>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</si>
  <si>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</si>
  <si>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</si>
  <si>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</si>
  <si>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</si>
  <si>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</si>
  <si>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</si>
  <si>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</si>
  <si>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</si>
  <si>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</si>
  <si>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</si>
  <si>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</si>
  <si>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</si>
  <si>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</si>
  <si>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</si>
  <si>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</si>
  <si>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</si>
  <si>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</si>
  <si>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</si>
  <si>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</si>
  <si>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</si>
  <si>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</si>
  <si>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</si>
  <si>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</si>
  <si>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</si>
  <si>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</si>
  <si>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</si>
  <si>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</si>
  <si>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</si>
  <si>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</si>
  <si>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</si>
  <si>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</si>
  <si>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</si>
  <si>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</si>
  <si>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</si>
  <si>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</si>
  <si>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</si>
  <si>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</si>
  <si>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</si>
  <si>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</si>
  <si>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</si>
  <si>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</si>
  <si>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</si>
  <si>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</si>
  <si>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</si>
  <si>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</si>
  <si>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</si>
  <si>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</si>
  <si>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</si>
  <si>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</si>
  <si>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</si>
  <si>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</si>
  <si>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</si>
  <si>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</si>
  <si>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</si>
  <si>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</si>
  <si>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</si>
  <si>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</si>
  <si>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</si>
  <si>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</si>
  <si>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</si>
  <si>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</si>
  <si>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</si>
  <si>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</si>
  <si>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</si>
  <si>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</si>
  <si>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</si>
  <si>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</si>
  <si>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</si>
  <si>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</si>
  <si>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</si>
  <si>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</si>
  <si>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</si>
  <si>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</si>
  <si>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</si>
  <si>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</si>
  <si>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</si>
  <si>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</si>
  <si>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</si>
  <si>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</si>
  <si>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</si>
  <si>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</si>
  <si>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</si>
  <si>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</si>
  <si>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</si>
  <si>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</si>
  <si>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</si>
  <si>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</si>
  <si>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</si>
  <si>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</si>
  <si>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</si>
  <si>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</si>
  <si>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</si>
  <si>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</si>
  <si>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</si>
  <si>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</si>
  <si>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</si>
  <si>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</si>
  <si>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</si>
  <si>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</si>
  <si>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</si>
  <si>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</si>
  <si>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</si>
  <si>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</si>
  <si>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</si>
  <si>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</si>
  <si>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</si>
  <si>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</si>
  <si>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</si>
  <si>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</si>
  <si>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</si>
  <si>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</si>
  <si>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</si>
  <si>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</si>
  <si>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</si>
  <si>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</si>
  <si>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</si>
  <si>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</si>
  <si>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</si>
  <si>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</si>
  <si>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</si>
  <si>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</si>
  <si>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</si>
  <si>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</si>
  <si>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</si>
  <si>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</si>
  <si>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</si>
  <si>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</si>
  <si>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</si>
  <si>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</si>
  <si>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</si>
  <si>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</si>
  <si>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</si>
  <si>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</si>
  <si>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</si>
  <si>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</si>
  <si>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</si>
  <si>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</si>
  <si>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</si>
  <si>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</si>
  <si>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</si>
  <si>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</si>
  <si>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</si>
  <si>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</si>
  <si>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</si>
  <si>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</si>
  <si>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</si>
  <si>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</si>
  <si>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</si>
  <si>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</si>
  <si>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</si>
  <si>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</si>
  <si>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</si>
  <si>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</si>
  <si>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</si>
  <si>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</si>
  <si>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</si>
  <si>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</si>
  <si>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</si>
  <si>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</si>
  <si>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</si>
  <si>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</si>
  <si>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</si>
  <si>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</si>
  <si>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</si>
  <si>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</si>
  <si>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</si>
  <si>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</si>
  <si>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</si>
  <si>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</si>
  <si>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</si>
  <si>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</si>
  <si>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</si>
  <si>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</si>
  <si>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</si>
  <si>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</si>
  <si>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</si>
  <si>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</si>
  <si>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</si>
  <si>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</si>
  <si>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</si>
  <si>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</si>
  <si>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</si>
  <si>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</si>
  <si>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</si>
  <si>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</si>
  <si>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</si>
  <si>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</si>
  <si>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</si>
  <si>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</si>
  <si>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</si>
  <si>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</si>
  <si>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</si>
  <si>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</si>
  <si>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</si>
  <si>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</si>
  <si>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</si>
  <si>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</si>
  <si>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</si>
  <si>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</si>
  <si>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</si>
  <si>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</si>
  <si>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</si>
  <si>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</si>
  <si>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</si>
  <si>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</si>
  <si>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</si>
  <si>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</si>
  <si>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</si>
  <si>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</si>
  <si>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</si>
  <si>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</si>
  <si>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</si>
  <si>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</si>
  <si>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</si>
  <si>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</si>
  <si>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</si>
  <si>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</si>
  <si>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</si>
  <si>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</si>
  <si>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</si>
  <si>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</si>
  <si>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</si>
  <si>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</si>
  <si>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</si>
  <si>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</si>
  <si>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</si>
  <si>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</si>
  <si>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</si>
  <si>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</si>
  <si>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</si>
  <si>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</si>
  <si>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</si>
  <si>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</si>
  <si>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</si>
  <si>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</si>
  <si>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</si>
  <si>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</si>
  <si>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</si>
  <si>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</si>
  <si>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</si>
  <si>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</si>
  <si>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</si>
  <si>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</si>
  <si>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</si>
  <si>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</si>
  <si>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</si>
  <si>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</si>
  <si>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</si>
  <si>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</si>
  <si>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</si>
  <si>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</si>
  <si>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</si>
  <si>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</si>
  <si>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</si>
  <si>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</si>
  <si>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</si>
  <si>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</si>
  <si>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</si>
  <si>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</si>
  <si>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</si>
  <si>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</si>
  <si>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</si>
  <si>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</si>
  <si>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</si>
  <si>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</si>
  <si>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</si>
  <si>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</si>
  <si>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</si>
  <si>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</si>
  <si>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</si>
  <si>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</si>
  <si>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</si>
  <si>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</si>
  <si>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</si>
  <si>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</si>
  <si>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</si>
  <si>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</si>
  <si>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</si>
  <si>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</si>
  <si>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</si>
  <si>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</si>
  <si>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</si>
  <si>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</si>
  <si>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</si>
  <si>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</si>
  <si>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</si>
  <si>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</si>
  <si>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</si>
  <si>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</si>
  <si>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</si>
  <si>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</si>
  <si>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</si>
  <si>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</si>
  <si>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</si>
  <si>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</si>
  <si>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</si>
  <si>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</si>
  <si>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</si>
  <si>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</si>
  <si>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</si>
  <si>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</si>
  <si>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</si>
  <si>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</si>
  <si>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</si>
  <si>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</si>
  <si>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</si>
  <si>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</si>
  <si>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</si>
  <si>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</si>
  <si>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</si>
  <si>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</si>
  <si>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</si>
  <si>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</si>
  <si>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</si>
  <si>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</si>
  <si>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</si>
  <si>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</si>
  <si>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</si>
  <si>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</si>
  <si>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</si>
  <si>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</si>
  <si>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</si>
  <si>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</si>
  <si>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</si>
  <si>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</si>
  <si>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</si>
  <si>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</si>
  <si>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</si>
  <si>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</si>
  <si>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</si>
  <si>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</si>
  <si>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</si>
  <si>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</si>
  <si>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</si>
  <si>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</si>
  <si>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</si>
  <si>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</si>
  <si>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</si>
  <si>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</si>
  <si>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</si>
  <si>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</si>
  <si>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</si>
  <si>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</si>
  <si>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</si>
  <si>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</si>
  <si>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</si>
  <si>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</si>
  <si>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</si>
  <si>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</si>
  <si>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</si>
  <si>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</si>
  <si>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</si>
  <si>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</si>
  <si>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</si>
  <si>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</si>
  <si>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</si>
  <si>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</si>
  <si>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</si>
  <si>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</si>
  <si>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</si>
  <si>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</si>
  <si>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</si>
  <si>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</si>
  <si>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</si>
  <si>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</si>
  <si>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</si>
  <si>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</si>
  <si>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</si>
  <si>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</si>
  <si>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</si>
  <si>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</si>
  <si>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</si>
  <si>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</si>
  <si>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</si>
  <si>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</si>
  <si>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</si>
  <si>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</si>
  <si>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</si>
  <si>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</si>
  <si>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</si>
  <si>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</si>
  <si>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</si>
  <si>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</si>
  <si>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</si>
  <si>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</si>
  <si>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</si>
  <si>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</si>
  <si>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</si>
  <si>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</si>
  <si>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</si>
  <si>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</si>
  <si>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</si>
  <si>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</si>
  <si>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</si>
  <si>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</si>
  <si>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</si>
  <si>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</si>
  <si>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</si>
  <si>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</si>
  <si>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</si>
  <si>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</si>
  <si>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</si>
  <si>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</si>
  <si>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</si>
  <si>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</si>
  <si>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</si>
  <si>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</si>
  <si>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</si>
  <si>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</si>
  <si>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</si>
  <si>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</si>
  <si>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</si>
  <si>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</si>
  <si>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</si>
  <si>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</si>
  <si>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</si>
  <si>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</si>
  <si>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</si>
  <si>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</si>
  <si>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</si>
  <si>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</si>
  <si>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</si>
  <si>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</si>
  <si>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</si>
  <si>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</si>
  <si>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</si>
  <si>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</si>
  <si>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</si>
  <si>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</si>
  <si>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</si>
  <si>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</si>
  <si>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</si>
  <si>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</si>
  <si>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</si>
  <si>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</si>
  <si>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</si>
  <si>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</si>
  <si>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</si>
  <si>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</si>
  <si>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</si>
  <si>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</si>
  <si>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</si>
  <si>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</si>
  <si>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</si>
  <si>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</si>
  <si>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</si>
  <si>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</si>
  <si>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</si>
  <si>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</si>
  <si>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</si>
  <si>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</si>
  <si>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</si>
  <si>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</si>
  <si>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</si>
  <si>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</si>
  <si>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</si>
  <si>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</si>
  <si>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</si>
  <si>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</si>
  <si>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</si>
  <si>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</si>
  <si>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</si>
  <si>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</si>
  <si>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</si>
  <si>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</si>
  <si>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</si>
  <si>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</si>
  <si>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</si>
  <si>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</si>
  <si>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</si>
  <si>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</si>
  <si>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</si>
  <si>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</si>
  <si>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</si>
  <si>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</si>
  <si>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</si>
  <si>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</si>
  <si>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</si>
  <si>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</si>
  <si>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</si>
  <si>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</si>
  <si>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</si>
  <si>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</si>
  <si>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</si>
  <si>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</si>
  <si>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</si>
  <si>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</si>
  <si>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</si>
  <si>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</si>
  <si>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</si>
  <si>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</si>
  <si>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</si>
  <si>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</si>
  <si>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</si>
  <si>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</si>
  <si>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</si>
  <si>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</si>
  <si>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</si>
  <si>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</si>
  <si>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</si>
  <si>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</si>
  <si>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</si>
  <si>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</si>
  <si>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</si>
  <si>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</si>
  <si>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</si>
  <si>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</si>
  <si>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</si>
  <si>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</si>
  <si>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</si>
  <si>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</si>
  <si>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</si>
  <si>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</si>
  <si>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</si>
  <si>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</si>
  <si>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</si>
  <si>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</si>
  <si>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</si>
  <si>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</si>
  <si>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</si>
  <si>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</si>
  <si>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</si>
  <si>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</si>
  <si>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</si>
  <si>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</si>
  <si>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</si>
  <si>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</si>
  <si>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</si>
  <si>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</si>
  <si>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</si>
  <si>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</si>
  <si>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</si>
  <si>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</si>
  <si>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</si>
  <si>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</si>
  <si>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</si>
  <si>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</si>
  <si>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</si>
  <si>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</si>
  <si>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</si>
  <si>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</si>
  <si>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</si>
  <si>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</si>
  <si>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</si>
  <si>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</si>
  <si>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</si>
  <si>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</si>
  <si>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</si>
  <si>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</si>
  <si>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</si>
  <si>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</si>
  <si>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</si>
  <si>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</si>
  <si>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</si>
  <si>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</si>
  <si>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</si>
  <si>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</si>
  <si>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</si>
  <si>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</si>
  <si>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</si>
  <si>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</si>
  <si>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</si>
  <si>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</si>
  <si>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</si>
  <si>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</si>
  <si>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</si>
  <si>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</si>
  <si>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</si>
  <si>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</si>
  <si>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</si>
  <si>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</si>
  <si>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</si>
  <si>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</si>
  <si>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</si>
  <si>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</si>
  <si>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</si>
  <si>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</si>
  <si>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</si>
  <si>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</si>
  <si>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</si>
  <si>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</si>
  <si>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</si>
  <si>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</si>
  <si>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</si>
  <si>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</si>
  <si>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</si>
  <si>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</si>
  <si>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</si>
  <si>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</si>
  <si>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</si>
  <si>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</si>
  <si>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</si>
  <si>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</si>
  <si>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</si>
  <si>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</si>
  <si>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</si>
  <si>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</si>
  <si>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</si>
  <si>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</si>
  <si>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</si>
  <si>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</si>
  <si>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</si>
  <si>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</si>
  <si>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</si>
  <si>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</si>
  <si>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</si>
  <si>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</si>
  <si>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</si>
  <si>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</si>
  <si>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</si>
  <si>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</si>
  <si>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</si>
  <si>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</si>
  <si>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</si>
  <si>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</si>
  <si>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</si>
  <si>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</si>
  <si>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</si>
  <si>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</si>
  <si>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</si>
  <si>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</si>
  <si>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</si>
  <si>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</si>
  <si>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</si>
  <si>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</si>
  <si>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</si>
  <si>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</si>
  <si>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</si>
  <si>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</si>
  <si>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</si>
  <si>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</si>
  <si>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</si>
  <si>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</si>
  <si>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</si>
  <si>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</si>
  <si>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</si>
  <si>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</si>
  <si>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</si>
  <si>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</si>
  <si>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</si>
  <si>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</si>
  <si>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</si>
  <si>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</si>
  <si>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</si>
  <si>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</si>
  <si>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</si>
  <si>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</si>
  <si>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</si>
  <si>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</si>
  <si>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</si>
  <si>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</si>
  <si>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</si>
  <si>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</si>
  <si>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</si>
  <si>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</si>
  <si>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</si>
  <si>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</si>
  <si>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</si>
  <si>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</si>
  <si>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</si>
  <si>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</si>
  <si>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</si>
  <si>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</si>
  <si>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</si>
  <si>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</si>
  <si>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</si>
  <si>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</si>
  <si>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</si>
  <si>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</si>
  <si>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</si>
  <si>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</si>
  <si>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</si>
  <si>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</si>
  <si>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</si>
  <si>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</si>
  <si>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</si>
  <si>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</si>
  <si>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</si>
  <si>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</si>
  <si>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</si>
  <si>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</si>
  <si>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</si>
  <si>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</si>
  <si>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</si>
  <si>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</si>
  <si>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</si>
  <si>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</si>
  <si>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</si>
  <si>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</si>
  <si>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</si>
  <si>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</si>
  <si>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</si>
  <si>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</si>
  <si>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</si>
  <si>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</si>
  <si>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</si>
  <si>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</si>
  <si>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</si>
  <si>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</si>
  <si>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</si>
  <si>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</si>
  <si>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</si>
  <si>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</si>
  <si>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</si>
  <si>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</si>
  <si>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</si>
  <si>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</si>
  <si>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</si>
  <si>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</si>
  <si>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</si>
  <si>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</si>
  <si>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</si>
  <si>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</si>
  <si>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</si>
  <si>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</si>
  <si>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</si>
  <si>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</si>
  <si>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</si>
  <si>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</si>
  <si>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</si>
  <si>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</si>
  <si>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</si>
  <si>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</si>
  <si>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</si>
  <si>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</si>
  <si>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</si>
  <si>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</si>
  <si>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</si>
  <si>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</si>
  <si>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</si>
  <si>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</si>
  <si>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</si>
  <si>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</si>
  <si>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</si>
  <si>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</si>
  <si>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</si>
  <si>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</si>
  <si>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</si>
  <si>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</si>
  <si>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</si>
  <si>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</si>
  <si>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</si>
  <si>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</si>
  <si>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</si>
  <si>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</si>
  <si>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</si>
  <si>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</si>
  <si>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</si>
  <si>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</si>
  <si>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</si>
  <si>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</si>
  <si>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</si>
  <si>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</si>
  <si>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</si>
  <si>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</si>
  <si>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</si>
  <si>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</si>
  <si>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</si>
  <si>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</si>
  <si>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</si>
  <si>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</si>
  <si>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</si>
  <si>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</si>
  <si>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</si>
  <si>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</si>
  <si>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</si>
  <si>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</si>
  <si>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</si>
  <si>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</si>
  <si>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</si>
  <si>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</si>
  <si>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</si>
  <si>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</si>
  <si>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</si>
  <si>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</si>
  <si>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</si>
  <si>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</si>
  <si>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</si>
  <si>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</si>
  <si>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</si>
  <si>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</si>
  <si>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</si>
  <si>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</si>
  <si>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</si>
  <si>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</si>
  <si>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</si>
  <si>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</si>
  <si>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</si>
  <si>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</si>
  <si>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</si>
  <si>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</si>
  <si>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</si>
  <si>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</si>
  <si>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</si>
  <si>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</si>
  <si>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</si>
  <si>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</si>
  <si>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</si>
  <si>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</si>
  <si>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</si>
  <si>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</si>
  <si>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</si>
  <si>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</si>
  <si>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</si>
  <si>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</si>
  <si>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</si>
  <si>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</si>
  <si>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</si>
  <si>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</si>
  <si>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</si>
  <si>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</si>
  <si>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</si>
  <si>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</si>
  <si>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</si>
  <si>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</si>
  <si>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</si>
  <si>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</si>
  <si>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</si>
  <si>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</si>
  <si>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</si>
  <si>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</si>
  <si>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</si>
  <si>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</si>
  <si>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</si>
  <si>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</si>
  <si>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</si>
  <si>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</si>
  <si>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</si>
  <si>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</si>
  <si>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</si>
  <si>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</si>
  <si>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</si>
  <si>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</si>
  <si>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</si>
  <si>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</si>
  <si>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</si>
  <si>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</si>
  <si>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</si>
  <si>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</si>
  <si>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</si>
  <si>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</si>
  <si>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</si>
  <si>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</si>
  <si>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</si>
  <si>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</si>
  <si>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</si>
  <si>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</si>
  <si>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</si>
  <si>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</si>
  <si>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</si>
  <si>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</si>
  <si>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</si>
  <si>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</si>
  <si>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</si>
  <si>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</si>
  <si>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</si>
  <si>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</si>
  <si>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</si>
  <si>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</si>
  <si>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</si>
  <si>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</si>
  <si>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</si>
  <si>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</si>
  <si>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</si>
  <si>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</si>
  <si>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</si>
  <si>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</si>
  <si>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</si>
  <si>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</si>
  <si>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</si>
  <si>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</si>
  <si>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</si>
  <si>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</si>
  <si>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</si>
  <si>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</si>
  <si>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</si>
  <si>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</si>
  <si>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</si>
  <si>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</si>
  <si>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</si>
  <si>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</si>
  <si>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</si>
  <si>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</si>
  <si>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</si>
  <si>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</si>
  <si>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</si>
  <si>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</si>
  <si>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</si>
  <si>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</si>
  <si>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</si>
  <si>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</si>
  <si>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</si>
  <si>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</si>
  <si>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</si>
  <si>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</si>
  <si>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</si>
  <si>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</si>
  <si>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</si>
  <si>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</si>
  <si>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</si>
  <si>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</si>
  <si>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</si>
  <si>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</si>
  <si>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</si>
  <si>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</si>
  <si>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</si>
  <si>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</si>
  <si>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</si>
  <si>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</si>
  <si>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</si>
  <si>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</si>
  <si>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</si>
  <si>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</si>
  <si>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</si>
  <si>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</si>
  <si>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</si>
  <si>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</si>
  <si>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</si>
  <si>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</si>
  <si>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</si>
  <si>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</si>
  <si>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</si>
  <si>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</si>
  <si>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</si>
  <si>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</si>
  <si>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</si>
  <si>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</si>
  <si>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</si>
  <si>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</si>
  <si>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</si>
  <si>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</si>
  <si>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</si>
  <si>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</si>
  <si>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</si>
  <si>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</si>
  <si>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</si>
  <si>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</si>
  <si>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</si>
  <si>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</si>
  <si>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</si>
  <si>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</si>
  <si>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</si>
  <si>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</si>
  <si>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</si>
  <si>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</si>
  <si>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</si>
  <si>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</si>
  <si>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</si>
  <si>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</si>
  <si>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</si>
  <si>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</si>
  <si>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</si>
  <si>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</si>
  <si>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</si>
  <si>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</si>
  <si>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</si>
  <si>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</si>
  <si>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</si>
  <si>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</si>
  <si>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</si>
  <si>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</si>
  <si>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</si>
  <si>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</si>
  <si>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</si>
  <si>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</si>
  <si>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</si>
  <si>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</si>
  <si>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</si>
  <si>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</si>
  <si>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</si>
  <si>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</si>
  <si>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</si>
  <si>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</si>
  <si>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</si>
  <si>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</si>
  <si>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</si>
  <si>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</si>
  <si>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</si>
  <si>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</si>
  <si>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</si>
  <si>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</si>
  <si>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</si>
  <si>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</si>
  <si>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</si>
  <si>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</si>
  <si>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</si>
  <si>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</si>
  <si>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</si>
  <si>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</si>
  <si>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</si>
  <si>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</si>
  <si>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</si>
  <si>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</si>
  <si>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</si>
  <si>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</si>
  <si>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</si>
  <si>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</si>
  <si>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</si>
  <si>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</si>
  <si>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</si>
  <si>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</si>
  <si>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</si>
  <si>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</si>
  <si>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</si>
  <si>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</si>
  <si>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</si>
  <si>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</si>
  <si>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</si>
  <si>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</si>
  <si>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</si>
  <si>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</si>
  <si>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</si>
  <si>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</si>
  <si>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</si>
  <si>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</si>
  <si>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</si>
  <si>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</si>
  <si>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</si>
  <si>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</si>
  <si>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</si>
  <si>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</si>
  <si>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</si>
  <si>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</si>
  <si>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</si>
  <si>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</si>
  <si>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</si>
  <si>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</si>
  <si>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</si>
  <si>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</si>
  <si>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</si>
  <si>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</si>
  <si>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</si>
  <si>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</si>
  <si>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</si>
  <si>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</si>
  <si>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</si>
  <si>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</si>
  <si>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</si>
  <si>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</si>
  <si>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</si>
  <si>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</si>
  <si>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</si>
  <si>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</si>
  <si>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</si>
  <si>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</si>
  <si>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</si>
  <si>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</si>
  <si>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</si>
  <si>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</si>
  <si>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</si>
  <si>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</si>
  <si>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</si>
  <si>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</si>
  <si>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</si>
  <si>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</si>
  <si>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</si>
  <si>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</si>
  <si>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</si>
  <si>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</si>
  <si>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</si>
  <si>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</si>
  <si>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</si>
  <si>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</si>
  <si>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</si>
  <si>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</si>
  <si>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</si>
  <si>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</si>
  <si>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</si>
  <si>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</si>
  <si>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</si>
  <si>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</si>
  <si>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</si>
  <si>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</si>
  <si>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</si>
  <si>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</si>
  <si>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</si>
  <si>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</si>
  <si>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</si>
  <si>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</si>
  <si>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</si>
  <si>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</si>
  <si>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</si>
  <si>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</si>
  <si>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</si>
  <si>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</si>
  <si>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</si>
  <si>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</si>
  <si>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</si>
  <si>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</si>
  <si>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</si>
  <si>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</si>
  <si>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</si>
  <si>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</si>
  <si>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</si>
  <si>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</si>
  <si>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</si>
  <si>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</si>
  <si>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</si>
  <si>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</si>
  <si>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</si>
  <si>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</si>
  <si>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</si>
  <si>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</si>
  <si>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</si>
  <si>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</si>
  <si>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</si>
  <si>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</si>
  <si>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</si>
  <si>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</si>
  <si>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</si>
  <si>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</si>
  <si>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</si>
  <si>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</si>
  <si>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</si>
  <si>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</si>
  <si>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</si>
  <si>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</si>
  <si>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</si>
  <si>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</si>
  <si>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</si>
  <si>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</si>
  <si>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</si>
  <si>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</si>
  <si>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</si>
  <si>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</si>
  <si>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</si>
  <si>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</si>
  <si>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</si>
  <si>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</si>
  <si>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</si>
  <si>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</si>
  <si>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</si>
  <si>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</si>
  <si>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</si>
  <si>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</si>
  <si>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</si>
  <si>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</si>
  <si>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</si>
  <si>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</si>
  <si>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</si>
  <si>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</si>
  <si>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</si>
  <si>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</si>
  <si>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</si>
  <si>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</si>
  <si>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</si>
  <si>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</si>
  <si>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</si>
  <si>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</si>
  <si>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</si>
  <si>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</si>
  <si>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</si>
  <si>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</si>
  <si>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</si>
  <si>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</si>
  <si>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</si>
  <si>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</si>
  <si>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</si>
  <si>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</si>
  <si>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</si>
  <si>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</si>
  <si>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</si>
  <si>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</si>
  <si>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</si>
  <si>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</si>
  <si>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</si>
  <si>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</si>
  <si>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</si>
  <si>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</si>
  <si>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</si>
  <si>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</si>
  <si>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</si>
  <si>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</si>
  <si>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</si>
  <si>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</si>
  <si>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</si>
  <si>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</si>
  <si>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</si>
  <si>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</si>
  <si>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</si>
  <si>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</si>
  <si>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</si>
  <si>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</si>
  <si>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</si>
  <si>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</si>
  <si>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</si>
  <si>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</si>
  <si>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</si>
  <si>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</si>
  <si>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</si>
  <si>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</si>
  <si>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</si>
  <si>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</si>
  <si>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</si>
  <si>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</si>
  <si>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</si>
  <si>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</si>
  <si>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</si>
  <si>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</si>
  <si>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</si>
  <si>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</si>
  <si>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</si>
  <si>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</si>
  <si>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</si>
  <si>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</si>
  <si>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</si>
  <si>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</si>
  <si>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</si>
  <si>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</si>
  <si>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</si>
  <si>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</si>
  <si>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</si>
  <si>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</si>
  <si>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</si>
  <si>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</si>
  <si>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</si>
  <si>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</si>
  <si>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</si>
  <si>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</si>
  <si>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</si>
  <si>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</si>
  <si>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</si>
  <si>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</si>
  <si>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</si>
  <si>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</si>
  <si>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</si>
  <si>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</si>
  <si>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</si>
  <si>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</si>
  <si>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</si>
  <si>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</si>
  <si>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</si>
  <si>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</si>
  <si>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</si>
  <si>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</si>
  <si>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</si>
  <si>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</si>
  <si>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</si>
  <si>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</si>
  <si>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</si>
  <si>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</si>
  <si>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</si>
  <si>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</si>
  <si>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</si>
  <si>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</si>
  <si>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</si>
  <si>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</si>
  <si>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</si>
  <si>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</si>
  <si>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</si>
  <si>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</si>
  <si>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</si>
  <si>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</si>
  <si>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</si>
  <si>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</si>
  <si>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</si>
  <si>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</si>
  <si>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</si>
  <si>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</si>
  <si>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</si>
  <si>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</si>
  <si>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</si>
  <si>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</si>
  <si>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</si>
  <si>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</si>
  <si>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</si>
  <si>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</si>
  <si>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</si>
  <si>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</si>
  <si>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</si>
  <si>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</si>
  <si>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</si>
  <si>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</si>
  <si>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</si>
  <si>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</si>
  <si>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</si>
  <si>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</si>
  <si>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</si>
  <si>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</si>
  <si>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</si>
  <si>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</si>
  <si>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</si>
  <si>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</si>
  <si>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</si>
  <si>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</si>
  <si>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</si>
  <si>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</si>
  <si>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</si>
  <si>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</si>
  <si>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</si>
  <si>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</si>
  <si>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</si>
  <si>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</si>
  <si>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</si>
  <si>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</si>
  <si>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</si>
  <si>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</si>
  <si>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</si>
  <si>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</si>
  <si>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</si>
  <si>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</si>
  <si>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</si>
  <si>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</si>
  <si>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</si>
  <si>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</si>
  <si>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</si>
  <si>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</si>
  <si>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</si>
  <si>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</si>
  <si>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</si>
  <si>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</si>
  <si>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</si>
  <si>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</si>
  <si>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</si>
  <si>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</si>
  <si>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</si>
  <si>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</si>
  <si>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</si>
  <si>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</si>
  <si>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</si>
  <si>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</si>
  <si>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</si>
  <si>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</si>
  <si>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</si>
  <si>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</si>
  <si>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</si>
  <si>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</si>
  <si>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</si>
  <si>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</si>
  <si>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</si>
  <si>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</si>
  <si>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</si>
  <si>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</si>
  <si>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</si>
  <si>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</si>
  <si>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</si>
  <si>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</si>
  <si>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</si>
  <si>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</si>
  <si>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</si>
  <si>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</si>
  <si>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</si>
  <si>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</si>
  <si>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</si>
  <si>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</si>
  <si>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</si>
  <si>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</si>
  <si>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</si>
  <si>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</si>
  <si>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</si>
  <si>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</si>
  <si>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</si>
  <si>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</si>
  <si>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</si>
  <si>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</si>
  <si>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</si>
  <si>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</si>
  <si>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</si>
  <si>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</si>
  <si>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</si>
  <si>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</si>
  <si>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</si>
  <si>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</si>
  <si>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</si>
  <si>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</si>
  <si>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</si>
  <si>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</si>
  <si>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</si>
  <si>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</si>
  <si>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</si>
  <si>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</si>
  <si>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</si>
  <si>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</si>
  <si>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</si>
  <si>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</si>
  <si>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</si>
  <si>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</si>
  <si>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</si>
  <si>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</si>
  <si>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</si>
  <si>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</si>
  <si>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</si>
  <si>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</si>
  <si>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</si>
  <si>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</si>
  <si>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</si>
  <si>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</si>
  <si>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</si>
  <si>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</si>
  <si>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</si>
  <si>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</si>
  <si>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</si>
  <si>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</si>
  <si>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</si>
  <si>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</si>
  <si>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</si>
  <si>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</si>
  <si>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</si>
  <si>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</si>
  <si>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</si>
  <si>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</si>
  <si>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</si>
  <si>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</si>
  <si>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</si>
  <si>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</si>
  <si>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</si>
  <si>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</si>
  <si>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</si>
  <si>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</si>
  <si>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</si>
  <si>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</si>
  <si>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</si>
  <si>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</si>
  <si>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</si>
  <si>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</si>
  <si>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</si>
  <si>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</si>
  <si>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</si>
  <si>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</si>
  <si>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</si>
  <si>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</si>
  <si>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</si>
  <si>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</si>
  <si>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</si>
  <si>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</si>
  <si>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</si>
  <si>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</si>
  <si>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</si>
  <si>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</si>
  <si>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</si>
  <si>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</si>
  <si>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</si>
  <si>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</si>
  <si>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</si>
  <si>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</si>
  <si>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</si>
  <si>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</si>
  <si>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</si>
  <si>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</si>
  <si>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</si>
  <si>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</si>
  <si>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</si>
  <si>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</si>
  <si>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</si>
  <si>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</si>
  <si>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</si>
  <si>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</si>
  <si>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</si>
  <si>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</si>
  <si>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</si>
  <si>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</si>
  <si>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</si>
  <si>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</si>
  <si>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</si>
  <si>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</si>
  <si>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</si>
  <si>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</si>
  <si>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</si>
  <si>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</si>
  <si>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</si>
  <si>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</si>
  <si>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</si>
  <si>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</si>
  <si>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</si>
  <si>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</si>
  <si>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</si>
  <si>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</si>
  <si>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</si>
  <si>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</si>
  <si>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</si>
  <si>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</si>
  <si>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</si>
  <si>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</si>
  <si>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</si>
  <si>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</si>
  <si>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</si>
  <si>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</si>
  <si>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</si>
  <si>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</si>
  <si>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</si>
  <si>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</si>
  <si>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</si>
  <si>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</si>
  <si>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</si>
  <si>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</si>
  <si>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</si>
  <si>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</si>
  <si>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</si>
  <si>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</si>
  <si>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</si>
  <si>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</si>
  <si>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</si>
  <si>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</si>
  <si>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</si>
  <si>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</si>
  <si>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</si>
  <si>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</si>
  <si>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</si>
  <si>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</si>
  <si>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</si>
  <si>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</si>
  <si>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</si>
  <si>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</si>
  <si>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</si>
  <si>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</si>
  <si>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</si>
  <si>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</si>
  <si>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</si>
  <si>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</si>
  <si>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</si>
  <si>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</si>
  <si>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</si>
  <si>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</si>
  <si>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</si>
  <si>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</si>
  <si>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</si>
  <si>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</si>
  <si>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</si>
  <si>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</si>
  <si>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</si>
  <si>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</si>
  <si>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</si>
  <si>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</si>
  <si>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</si>
  <si>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</si>
  <si>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</si>
  <si>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</si>
  <si>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</si>
  <si>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</si>
  <si>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</si>
  <si>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</si>
  <si>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</si>
  <si>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</si>
  <si>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</si>
  <si>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</si>
  <si>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</si>
  <si>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</si>
  <si>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</si>
  <si>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</si>
  <si>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</si>
  <si>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</si>
  <si>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</si>
  <si>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</si>
  <si>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</si>
  <si>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</si>
  <si>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</si>
  <si>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</si>
  <si>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</si>
  <si>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</si>
  <si>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</si>
  <si>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</si>
  <si>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</si>
  <si>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</si>
  <si>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</si>
  <si>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</si>
  <si>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</si>
  <si>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</si>
  <si>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</si>
  <si>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</si>
  <si>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</si>
  <si>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</si>
  <si>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</si>
  <si>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</si>
  <si>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</si>
  <si>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</si>
  <si>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</si>
  <si>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</si>
  <si>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</si>
  <si>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</si>
  <si>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</si>
  <si>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</si>
  <si>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</si>
  <si>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</si>
  <si>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</si>
  <si>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</si>
  <si>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</si>
  <si>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</si>
  <si>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</si>
  <si>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</si>
  <si>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</si>
  <si>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</si>
  <si>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</si>
  <si>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</si>
  <si>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</si>
  <si>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</si>
  <si>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</si>
  <si>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</si>
  <si>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</si>
  <si>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</si>
  <si>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</si>
  <si>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</si>
  <si>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</si>
  <si>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</si>
  <si>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</si>
  <si>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</si>
  <si>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</si>
  <si>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</si>
  <si>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</si>
  <si>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</si>
  <si>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</si>
  <si>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</si>
  <si>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</si>
  <si>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</si>
  <si>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</si>
  <si>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</si>
  <si>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</si>
  <si>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</si>
  <si>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</si>
  <si>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</si>
  <si>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</si>
  <si>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</si>
  <si>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</si>
  <si>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</si>
  <si>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</si>
  <si>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</si>
  <si>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</si>
  <si>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</si>
  <si>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</si>
  <si>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</si>
  <si>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</si>
  <si>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</si>
  <si>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</si>
  <si>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</si>
  <si>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</si>
  <si>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</si>
  <si>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</si>
  <si>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</si>
  <si>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</si>
  <si>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</si>
  <si>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</si>
  <si>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</si>
  <si>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</si>
  <si>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</si>
  <si>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</si>
  <si>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</si>
  <si>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</si>
  <si>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</si>
  <si>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</si>
  <si>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</si>
  <si>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</si>
  <si>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</si>
  <si>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</si>
  <si>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</si>
  <si>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</si>
  <si>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</si>
  <si>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</si>
  <si>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</si>
  <si>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</si>
  <si>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</si>
  <si>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</si>
  <si>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</si>
  <si>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</si>
  <si>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</si>
  <si>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</si>
  <si>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</si>
  <si>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</si>
  <si>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</si>
  <si>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</si>
  <si>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</si>
  <si>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</si>
  <si>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</si>
  <si>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</si>
  <si>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</si>
  <si>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</si>
  <si>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</si>
  <si>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</si>
  <si>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</si>
  <si>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</si>
  <si>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</si>
  <si>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</si>
  <si>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</si>
  <si>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</si>
  <si>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</si>
  <si>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</si>
  <si>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</si>
  <si>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</si>
  <si>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</si>
  <si>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</si>
  <si>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</si>
  <si>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</si>
  <si>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</si>
  <si>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</si>
  <si>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</si>
  <si>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</si>
  <si>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</si>
  <si>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</si>
  <si>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</si>
  <si>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</si>
  <si>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</si>
  <si>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</si>
  <si>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</si>
  <si>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</si>
  <si>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</si>
  <si>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</si>
  <si>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</si>
  <si>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</si>
  <si>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</si>
  <si>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</si>
  <si>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</si>
  <si>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</si>
  <si>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</si>
  <si>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</si>
  <si>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</si>
  <si>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</si>
  <si>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</si>
  <si>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</si>
  <si>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</si>
  <si>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</si>
  <si>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</si>
  <si>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</si>
  <si>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</si>
  <si>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</si>
  <si>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</si>
  <si>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</si>
  <si>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</si>
  <si>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</si>
  <si>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</si>
  <si>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</si>
  <si>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</si>
  <si>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</si>
  <si>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</si>
  <si>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</si>
  <si>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</si>
  <si>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</si>
  <si>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</si>
  <si>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</si>
  <si>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</si>
  <si>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</si>
  <si>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</si>
  <si>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</si>
  <si>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</si>
  <si>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</si>
  <si>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</si>
  <si>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</si>
  <si>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</si>
  <si>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</si>
  <si>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</si>
  <si>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</si>
  <si>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</si>
  <si>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</si>
  <si>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</si>
  <si>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</si>
  <si>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</si>
  <si>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</si>
  <si>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</si>
  <si>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</si>
  <si>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</si>
  <si>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</si>
  <si>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</si>
  <si>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</si>
  <si>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</si>
  <si>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</si>
  <si>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</si>
  <si>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</si>
  <si>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</si>
  <si>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</si>
  <si>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</si>
  <si>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</si>
  <si>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</si>
  <si>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</si>
  <si>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</si>
  <si>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</si>
  <si>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</si>
  <si>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</si>
  <si>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</si>
  <si>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</si>
  <si>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</si>
  <si>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</si>
  <si>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</si>
  <si>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</si>
  <si>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</si>
  <si>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</si>
  <si>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</si>
  <si>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</si>
  <si>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</si>
  <si>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</si>
  <si>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</si>
  <si>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</si>
  <si>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</si>
  <si>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</si>
  <si>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</si>
  <si>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</si>
  <si>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</si>
  <si>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</si>
  <si>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</si>
  <si>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</si>
  <si>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</si>
  <si>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</si>
  <si>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</si>
  <si>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</si>
  <si>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</si>
  <si>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</si>
  <si>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</si>
  <si>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</si>
  <si>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</si>
  <si>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</si>
  <si>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</si>
  <si>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</si>
  <si>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</si>
  <si>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</si>
  <si>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</si>
  <si>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</si>
  <si>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</si>
  <si>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</si>
  <si>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</si>
  <si>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</si>
  <si>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</si>
  <si>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</si>
  <si>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</si>
  <si>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</si>
  <si>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</si>
  <si>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</si>
  <si>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</si>
  <si>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</si>
  <si>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</si>
  <si>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</si>
  <si>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</si>
  <si>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</si>
  <si>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</si>
  <si>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</si>
  <si>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</si>
  <si>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</si>
  <si>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</si>
  <si>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</si>
  <si>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</si>
  <si>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</si>
  <si>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</si>
  <si>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</si>
  <si>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</si>
  <si>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</si>
  <si>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</si>
  <si>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</si>
  <si>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</si>
  <si>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</si>
  <si>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</si>
  <si>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</si>
  <si>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</si>
  <si>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</si>
  <si>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</si>
  <si>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</si>
  <si>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</si>
  <si>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</si>
  <si>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</si>
  <si>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</si>
  <si>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</si>
  <si>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</si>
  <si>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</si>
  <si>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</si>
  <si>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</si>
  <si>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</si>
  <si>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</si>
  <si>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</si>
  <si>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</si>
  <si>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</si>
  <si>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</si>
  <si>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</si>
  <si>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</si>
  <si>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</si>
  <si>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</si>
  <si>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</si>
  <si>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</si>
  <si>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</si>
  <si>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</si>
  <si>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</si>
  <si>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</si>
  <si>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</si>
  <si>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</si>
  <si>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</si>
  <si>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</si>
  <si>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</si>
  <si>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</si>
  <si>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</si>
  <si>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</si>
  <si>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</si>
  <si>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</si>
  <si>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</si>
  <si>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</si>
  <si>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</si>
  <si>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</si>
  <si>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</si>
  <si>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</si>
  <si>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</si>
  <si>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</si>
  <si>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</si>
  <si>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</si>
  <si>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</si>
  <si>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</si>
  <si>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</si>
  <si>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</si>
  <si>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</si>
  <si>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</si>
  <si>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</si>
  <si>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</si>
  <si>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</si>
  <si>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</si>
  <si>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</si>
  <si>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</si>
  <si>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</si>
  <si>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</si>
  <si>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</si>
  <si>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</si>
  <si>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</si>
  <si>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</si>
  <si>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</si>
  <si>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</si>
  <si>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</si>
  <si>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</si>
  <si>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</si>
  <si>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</si>
  <si>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</si>
  <si>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</si>
  <si>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</si>
  <si>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</si>
  <si>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</si>
  <si>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</si>
  <si>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</si>
  <si>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</si>
  <si>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</si>
  <si>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</si>
  <si>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</si>
  <si>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</si>
  <si>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</si>
  <si>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</si>
  <si>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</si>
  <si>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</si>
  <si>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</si>
  <si>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</si>
  <si>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</si>
  <si>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</si>
  <si>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</si>
  <si>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</si>
  <si>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</si>
  <si>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</si>
  <si>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</si>
  <si>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</si>
  <si>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</si>
  <si>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</si>
  <si>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</si>
  <si>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</si>
  <si>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</si>
  <si>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</si>
  <si>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</si>
  <si>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</si>
  <si>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</si>
  <si>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</si>
  <si>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</si>
  <si>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</si>
  <si>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</si>
  <si>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</si>
  <si>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</si>
  <si>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</si>
  <si>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</si>
  <si>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</si>
  <si>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</si>
  <si>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</si>
  <si>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</si>
  <si>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</si>
  <si>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</si>
  <si>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</si>
  <si>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</si>
  <si>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</si>
  <si>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</si>
  <si>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</si>
  <si>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</si>
  <si>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</si>
  <si>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</si>
  <si>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</si>
  <si>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</si>
  <si>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</si>
  <si>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</si>
  <si>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</si>
  <si>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</si>
  <si>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</si>
  <si>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</si>
  <si>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</si>
  <si>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</si>
  <si>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</si>
  <si>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</si>
  <si>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</si>
  <si>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</si>
  <si>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</si>
  <si>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</si>
  <si>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</si>
  <si>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</si>
  <si>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</si>
  <si>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</si>
  <si>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</si>
  <si>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</si>
  <si>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</si>
  <si>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</si>
  <si>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</si>
  <si>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</si>
  <si>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</si>
  <si>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</si>
  <si>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</si>
  <si>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</si>
  <si>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</si>
  <si>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</si>
  <si>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</si>
  <si>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</si>
  <si>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</si>
  <si>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</si>
  <si>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</si>
  <si>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</si>
  <si>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</si>
  <si>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</si>
  <si>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</si>
  <si>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</si>
  <si>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</si>
  <si>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</si>
  <si>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</si>
  <si>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</si>
  <si>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</si>
  <si>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</si>
  <si>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</si>
  <si>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</si>
  <si>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</si>
  <si>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</si>
  <si>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</si>
  <si>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</si>
  <si>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</si>
  <si>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</si>
  <si>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</si>
  <si>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</si>
  <si>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</si>
  <si>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</si>
  <si>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</si>
  <si>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</si>
  <si>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</si>
  <si>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</si>
  <si>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</si>
  <si>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</si>
  <si>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</si>
  <si>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</si>
  <si>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</si>
  <si>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</si>
  <si>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</si>
  <si>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</si>
  <si>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</si>
  <si>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</si>
  <si>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</si>
  <si>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</si>
  <si>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</si>
  <si>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</si>
  <si>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</si>
  <si>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</si>
  <si>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</si>
  <si>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</si>
  <si>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</si>
  <si>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</si>
  <si>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</si>
  <si>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</si>
  <si>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</si>
  <si>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</si>
  <si>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</si>
  <si>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</si>
  <si>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</si>
  <si>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</si>
  <si>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</si>
  <si>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</si>
  <si>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</si>
  <si>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</si>
  <si>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</si>
  <si>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</si>
  <si>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</si>
  <si>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</si>
  <si>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</si>
  <si>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</si>
  <si>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</si>
  <si>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</si>
  <si>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</si>
  <si>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</si>
  <si>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</si>
  <si>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</si>
  <si>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</si>
  <si>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</si>
  <si>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</si>
  <si>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</si>
  <si>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</si>
  <si>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</si>
  <si>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</si>
  <si>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</si>
  <si>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</si>
  <si>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</si>
  <si>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</si>
  <si>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</si>
  <si>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</si>
  <si>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</si>
  <si>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</si>
  <si>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</si>
  <si>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</si>
  <si>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</si>
  <si>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</si>
  <si>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</si>
  <si>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</si>
  <si>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</si>
  <si>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</si>
  <si>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</si>
  <si>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</si>
  <si>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</si>
  <si>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</si>
  <si>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</si>
  <si>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</si>
  <si>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</si>
  <si>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</si>
  <si>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</si>
  <si>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</si>
  <si>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</si>
  <si>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</si>
  <si>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</si>
  <si>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</si>
  <si>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</si>
  <si>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</si>
  <si>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</si>
  <si>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</si>
  <si>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</si>
  <si>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</si>
  <si>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</si>
  <si>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</si>
  <si>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</si>
  <si>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</si>
  <si>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</si>
  <si>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</si>
  <si>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</si>
  <si>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</si>
  <si>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</si>
  <si>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</si>
  <si>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</si>
  <si>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</si>
  <si>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</si>
  <si>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</si>
  <si>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</si>
  <si>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</si>
  <si>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</si>
  <si>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</si>
  <si>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</si>
  <si>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</si>
  <si>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</si>
  <si>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</si>
  <si>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</si>
  <si>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</si>
  <si>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</si>
  <si>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</si>
  <si>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</si>
  <si>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</si>
  <si>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</si>
  <si>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</si>
  <si>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</si>
  <si>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</si>
  <si>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</si>
  <si>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</si>
  <si>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</si>
  <si>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</si>
  <si>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</si>
  <si>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</si>
  <si>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</si>
  <si>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</si>
  <si>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</si>
  <si>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</si>
  <si>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</si>
  <si>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</si>
  <si>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</si>
  <si>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</si>
  <si>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</si>
  <si>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</si>
  <si>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</si>
  <si>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</si>
  <si>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</si>
  <si>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</si>
  <si>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</si>
  <si>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</si>
  <si>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</si>
  <si>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</si>
  <si>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</si>
  <si>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</si>
  <si>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</si>
  <si>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</si>
  <si>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</si>
  <si>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</si>
  <si>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</si>
  <si>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</si>
  <si>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</si>
  <si>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</si>
  <si>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</si>
  <si>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</si>
  <si>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</si>
  <si>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</si>
  <si>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</si>
  <si>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</si>
  <si>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</si>
  <si>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</si>
  <si>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</si>
  <si>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</si>
  <si>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</si>
  <si>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</si>
  <si>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</si>
  <si>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</si>
  <si>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</si>
  <si>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</si>
  <si>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</si>
  <si>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</si>
  <si>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</si>
  <si>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</si>
  <si>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</si>
  <si>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</si>
  <si>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</si>
  <si>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</si>
  <si>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</si>
  <si>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</si>
  <si>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</si>
  <si>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</si>
  <si>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</si>
  <si>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</si>
  <si>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</si>
  <si>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</si>
  <si>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</si>
  <si>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</si>
  <si>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</si>
  <si>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</si>
  <si>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</si>
  <si>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</si>
  <si>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</si>
  <si>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</si>
  <si>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</si>
  <si>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</si>
  <si>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</si>
  <si>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</si>
  <si>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</si>
  <si>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</si>
  <si>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</si>
  <si>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</si>
  <si>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</si>
  <si>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</si>
  <si>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</si>
  <si>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</si>
  <si>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</si>
  <si>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</si>
  <si>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</si>
  <si>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</si>
  <si>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</si>
  <si>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</si>
  <si>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</si>
  <si>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</si>
  <si>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</si>
  <si>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</si>
  <si>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</si>
  <si>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</si>
  <si>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</si>
  <si>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</si>
  <si>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</si>
  <si>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</si>
  <si>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</si>
  <si>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</si>
  <si>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</si>
  <si>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</si>
  <si>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</si>
  <si>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</si>
  <si>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</si>
  <si>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</si>
  <si>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</si>
  <si>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</si>
  <si>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</si>
  <si>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</si>
  <si>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</si>
  <si>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</si>
  <si>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</si>
  <si>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</si>
  <si>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</si>
  <si>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</si>
  <si>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</si>
  <si>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</si>
  <si>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</si>
  <si>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</si>
  <si>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</si>
  <si>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</si>
  <si>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</si>
  <si>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</si>
  <si>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</si>
  <si>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</si>
  <si>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</si>
  <si>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</si>
  <si>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</si>
  <si>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</si>
  <si>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</si>
  <si>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</si>
  <si>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</si>
  <si>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</si>
  <si>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</si>
  <si>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</si>
  <si>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</si>
  <si>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</si>
  <si>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</si>
  <si>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</si>
  <si>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</si>
  <si>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</si>
  <si>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</si>
  <si>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</si>
  <si>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</si>
  <si>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</si>
  <si>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</si>
  <si>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</si>
  <si>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</si>
  <si>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</si>
  <si>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</si>
  <si>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</si>
  <si>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</si>
  <si>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</si>
  <si>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</si>
  <si>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</si>
  <si>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</si>
  <si>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</si>
  <si>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</si>
  <si>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</si>
  <si>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</si>
  <si>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</si>
  <si>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</si>
  <si>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</si>
  <si>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</si>
  <si>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</si>
  <si>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</si>
  <si>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</si>
  <si>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</si>
  <si>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</si>
  <si>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</si>
  <si>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</si>
  <si>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</si>
  <si>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</si>
  <si>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</si>
  <si>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</si>
  <si>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</si>
  <si>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</si>
  <si>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</si>
  <si>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</si>
  <si>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</si>
  <si>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</si>
  <si>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</si>
  <si>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</si>
  <si>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</si>
  <si>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</si>
  <si>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</si>
  <si>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</si>
  <si>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</si>
  <si>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</si>
  <si>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</si>
  <si>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</si>
  <si>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</si>
  <si>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</si>
  <si>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</si>
  <si>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</si>
  <si>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</si>
  <si>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</si>
  <si>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</si>
  <si>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</si>
  <si>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</si>
  <si>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</si>
  <si>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</si>
  <si>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</si>
  <si>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</si>
  <si>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</si>
  <si>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</si>
  <si>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</si>
  <si>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</si>
  <si>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</si>
  <si>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</si>
  <si>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</si>
  <si>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</si>
  <si>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</si>
  <si>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</si>
  <si>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</si>
  <si>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</si>
  <si>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</si>
  <si>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</si>
  <si>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</si>
  <si>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</si>
  <si>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</si>
  <si>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</si>
  <si>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</si>
  <si>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</si>
  <si>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</si>
  <si>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</si>
  <si>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</si>
  <si>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</si>
  <si>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</si>
  <si>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</si>
  <si>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</si>
  <si>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</si>
  <si>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</si>
  <si>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</si>
  <si>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</si>
  <si>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</si>
  <si>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</si>
  <si>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</si>
  <si>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</si>
  <si>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</si>
  <si>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</si>
  <si>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</si>
  <si>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</si>
  <si>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</si>
  <si>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</si>
  <si>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</si>
  <si>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</si>
  <si>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</si>
  <si>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</si>
  <si>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</si>
  <si>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</si>
  <si>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</si>
  <si>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</si>
  <si>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</si>
  <si>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</si>
  <si>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</si>
  <si>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</si>
  <si>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</si>
  <si>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</si>
  <si>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</si>
  <si>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</si>
  <si>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</si>
  <si>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</si>
  <si>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</si>
  <si>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</si>
  <si>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</si>
  <si>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</si>
  <si>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</si>
  <si>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</si>
  <si>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</si>
  <si>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</si>
  <si>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</si>
  <si>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</si>
  <si>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</si>
  <si>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</si>
  <si>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</si>
  <si>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</si>
  <si>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</si>
  <si>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</si>
  <si>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</si>
  <si>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</si>
  <si>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</si>
  <si>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</si>
  <si>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</si>
  <si>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</si>
  <si>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</si>
  <si>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</si>
  <si>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</si>
  <si>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</si>
  <si>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</si>
  <si>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</si>
  <si>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</si>
  <si>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</si>
  <si>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</si>
  <si>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</si>
  <si>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</si>
  <si>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</si>
  <si>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</si>
  <si>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</si>
  <si>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</si>
  <si>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</si>
  <si>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</si>
  <si>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</si>
  <si>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</si>
  <si>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</si>
  <si>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</si>
  <si>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</si>
  <si>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</si>
  <si>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</si>
  <si>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</si>
  <si>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</si>
  <si>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</si>
  <si>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</si>
  <si>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</si>
  <si>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</si>
  <si>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</si>
  <si>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</si>
  <si>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</si>
  <si>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</si>
  <si>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</si>
  <si>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</si>
  <si>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</si>
  <si>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</si>
  <si>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</si>
  <si>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</si>
  <si>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</si>
  <si>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</si>
  <si>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</si>
  <si>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</si>
  <si>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</si>
  <si>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</si>
  <si>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</si>
  <si>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</si>
  <si>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</si>
  <si>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</si>
  <si>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</si>
  <si>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</si>
  <si>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</si>
  <si>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</si>
  <si>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</si>
  <si>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</si>
  <si>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</si>
  <si>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</si>
  <si>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</si>
  <si>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</si>
  <si>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</si>
  <si>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</si>
  <si>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</si>
  <si>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</si>
  <si>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</si>
  <si>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</si>
  <si>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</si>
  <si>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</si>
  <si>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</si>
  <si>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</si>
  <si>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</si>
  <si>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</si>
  <si>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</si>
  <si>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</si>
  <si>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</si>
  <si>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</si>
  <si>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</si>
  <si>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</si>
  <si>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</si>
  <si>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</si>
  <si>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</si>
  <si>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</si>
  <si>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</si>
  <si>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</si>
  <si>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</si>
  <si>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</si>
  <si>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</si>
  <si>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</si>
  <si>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</si>
  <si>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</si>
  <si>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</si>
  <si>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</si>
  <si>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</si>
  <si>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</si>
  <si>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</si>
  <si>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</si>
  <si>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</si>
  <si>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</si>
  <si>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</si>
  <si>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</si>
  <si>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</si>
  <si>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</si>
  <si>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</si>
  <si>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</si>
  <si>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</si>
  <si>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</si>
  <si>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</si>
  <si>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</si>
  <si>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</si>
  <si>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</si>
  <si>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</si>
  <si>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</si>
  <si>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</si>
  <si>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</si>
  <si>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</si>
  <si>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</si>
  <si>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</si>
  <si>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</si>
  <si>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</si>
  <si>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</si>
  <si>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</si>
  <si>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</si>
  <si>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</si>
  <si>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</si>
  <si>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</si>
  <si>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</si>
  <si>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</si>
  <si>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</si>
  <si>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</si>
  <si>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</si>
  <si>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</si>
  <si>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</si>
  <si>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</si>
  <si>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</si>
  <si>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</si>
  <si>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</si>
  <si>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</si>
  <si>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</si>
  <si>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</si>
  <si>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</si>
  <si>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</si>
  <si>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</si>
  <si>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</si>
  <si>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</si>
  <si>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</si>
  <si>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</si>
  <si>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</si>
  <si>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</si>
  <si>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</si>
  <si>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</si>
  <si>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</si>
  <si>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</si>
  <si>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</si>
  <si>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</si>
  <si>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</si>
  <si>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</si>
  <si>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</si>
  <si>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</si>
  <si>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</si>
  <si>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</si>
  <si>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</si>
  <si>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</si>
  <si>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</si>
  <si>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</si>
  <si>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</si>
  <si>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</si>
  <si>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</si>
  <si>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</si>
  <si>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</si>
  <si>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</si>
  <si>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</si>
  <si>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</si>
  <si>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</si>
  <si>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</si>
  <si>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</si>
  <si>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</si>
  <si>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</si>
  <si>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</si>
  <si>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</si>
  <si>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</si>
  <si>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</si>
  <si>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</si>
  <si>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</si>
  <si>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</si>
  <si>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</si>
  <si>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</si>
  <si>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</si>
  <si>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</si>
  <si>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</si>
  <si>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</si>
  <si>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</si>
  <si>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</si>
  <si>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</si>
  <si>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</si>
  <si>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</si>
  <si>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</si>
  <si>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</si>
  <si>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</si>
  <si>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</si>
  <si>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</si>
  <si>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</si>
  <si>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</si>
  <si>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</si>
  <si>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</si>
  <si>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</si>
  <si>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</si>
  <si>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</si>
  <si>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</si>
  <si>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</si>
  <si>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</si>
  <si>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</si>
  <si>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</si>
  <si>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</si>
  <si>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</si>
  <si>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</si>
  <si>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</si>
  <si>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</si>
  <si>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</si>
  <si>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</si>
  <si>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</si>
  <si>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</si>
  <si>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</si>
  <si>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</si>
  <si>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</si>
  <si>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</si>
  <si>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</si>
  <si>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</si>
  <si>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</si>
  <si>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</si>
  <si>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</si>
  <si>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</si>
  <si>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</si>
  <si>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</si>
  <si>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</si>
  <si>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</si>
  <si>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</si>
  <si>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</si>
  <si>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</si>
  <si>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</si>
  <si>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</si>
  <si>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</si>
  <si>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</si>
  <si>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</si>
  <si>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</si>
  <si>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</si>
  <si>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</si>
  <si>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</si>
  <si>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</si>
  <si>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</si>
  <si>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</si>
  <si>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</si>
  <si>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</si>
  <si>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</si>
  <si>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</si>
  <si>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</si>
  <si>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</si>
  <si>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</si>
  <si>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</si>
  <si>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</si>
  <si>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</si>
  <si>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</si>
  <si>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</si>
  <si>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</si>
  <si>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</si>
  <si>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</si>
  <si>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</si>
  <si>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</si>
  <si>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</si>
  <si>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</si>
  <si>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</si>
  <si>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</si>
  <si>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</si>
  <si>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</si>
  <si>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</si>
  <si>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</si>
  <si>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</si>
  <si>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</si>
  <si>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</si>
  <si>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</si>
  <si>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</si>
  <si>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</si>
  <si>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</si>
  <si>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</si>
  <si>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</si>
  <si>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</si>
  <si>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</si>
  <si>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</si>
  <si>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</si>
  <si>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</si>
  <si>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</si>
  <si>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</si>
  <si>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</si>
  <si>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</si>
  <si>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</si>
  <si>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</si>
  <si>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</si>
  <si>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</si>
  <si>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</si>
  <si>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</si>
  <si>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</si>
  <si>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</si>
  <si>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</si>
  <si>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</si>
  <si>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</si>
  <si>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</si>
  <si>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</si>
  <si>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</si>
  <si>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</si>
  <si>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</si>
  <si>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</si>
  <si>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</si>
  <si>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</si>
  <si>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</si>
  <si>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</si>
  <si>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</si>
  <si>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</si>
  <si>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</si>
  <si>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</si>
  <si>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</si>
  <si>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</si>
  <si>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</si>
  <si>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</si>
  <si>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</si>
  <si>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</si>
  <si>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</si>
  <si>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</si>
  <si>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</si>
  <si>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</si>
  <si>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</si>
  <si>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</si>
  <si>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</si>
  <si>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</si>
  <si>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</si>
  <si>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</si>
  <si>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</si>
  <si>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</si>
  <si>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</si>
  <si>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</si>
  <si>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</si>
  <si>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</si>
  <si>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</si>
  <si>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</si>
  <si>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</si>
  <si>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</si>
  <si>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</si>
  <si>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</si>
  <si>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</si>
  <si>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</si>
  <si>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</si>
  <si>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</si>
  <si>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</si>
  <si>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</si>
  <si>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</si>
  <si>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</si>
  <si>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</si>
  <si>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</si>
  <si>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</si>
  <si>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</si>
  <si>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</si>
  <si>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</si>
  <si>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</si>
  <si>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</si>
  <si>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</si>
  <si>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</si>
  <si>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</si>
  <si>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</si>
  <si>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</si>
  <si>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</si>
  <si>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</si>
  <si>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</si>
  <si>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</si>
  <si>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</si>
  <si>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</si>
  <si>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</si>
  <si>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</si>
  <si>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</si>
  <si>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</si>
  <si>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</si>
  <si>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</si>
  <si>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</si>
  <si>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</si>
  <si>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</si>
  <si>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</si>
  <si>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</si>
  <si>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</si>
  <si>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</si>
  <si>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</si>
  <si>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</si>
  <si>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</si>
  <si>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</si>
  <si>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</si>
  <si>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</si>
  <si>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</si>
  <si>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</si>
  <si>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</si>
  <si>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</si>
  <si>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</si>
  <si>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</si>
  <si>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</si>
  <si>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</si>
  <si>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</si>
  <si>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</si>
  <si>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</si>
  <si>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</si>
  <si>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</si>
  <si>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</si>
  <si>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</si>
  <si>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</si>
  <si>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</si>
  <si>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</si>
  <si>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</si>
  <si>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</si>
  <si>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</si>
  <si>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</si>
  <si>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</si>
  <si>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</si>
  <si>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</si>
  <si>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</si>
  <si>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</si>
  <si>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</si>
  <si>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</si>
  <si>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</si>
  <si>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</si>
  <si>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</si>
  <si>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</si>
  <si>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</si>
  <si>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</si>
  <si>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</si>
  <si>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</si>
  <si>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</si>
  <si>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</si>
  <si>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</si>
  <si>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</si>
  <si>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</si>
  <si>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</si>
  <si>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</si>
  <si>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</si>
  <si>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</si>
  <si>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</si>
  <si>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</si>
  <si>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</si>
  <si>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</si>
  <si>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</si>
  <si>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</si>
  <si>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</si>
  <si>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</si>
  <si>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</si>
  <si>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</si>
  <si>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</si>
  <si>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</si>
  <si>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</si>
  <si>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</si>
  <si>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</si>
  <si>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</si>
  <si>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</si>
  <si>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</si>
  <si>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</si>
  <si>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</si>
  <si>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</si>
  <si>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</si>
  <si>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</si>
  <si>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</si>
  <si>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</si>
  <si>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</si>
  <si>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</si>
  <si>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</si>
  <si>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</si>
  <si>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</si>
  <si>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</si>
  <si>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</si>
  <si>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</si>
  <si>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</si>
  <si>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</si>
  <si>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</si>
  <si>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</si>
  <si>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</si>
  <si>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</si>
  <si>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</si>
  <si>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</si>
  <si>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</si>
  <si>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</si>
  <si>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</si>
  <si>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</si>
  <si>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</si>
  <si>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</si>
  <si>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</si>
  <si>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</si>
  <si>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</si>
  <si>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</si>
  <si>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</si>
  <si>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</si>
  <si>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</si>
  <si>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</si>
  <si>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</si>
  <si>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</si>
  <si>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</si>
  <si>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</si>
  <si>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</si>
  <si>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</si>
  <si>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</si>
  <si>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</si>
  <si>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</si>
  <si>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</si>
  <si>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</si>
  <si>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</si>
  <si>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</si>
  <si>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</si>
  <si>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</si>
  <si>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</si>
  <si>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</si>
  <si>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</si>
  <si>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</si>
  <si>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</si>
  <si>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</si>
  <si>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</si>
  <si>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</si>
  <si>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</si>
  <si>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</si>
  <si>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</si>
  <si>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</si>
  <si>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</si>
  <si>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</si>
  <si>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</si>
  <si>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</si>
  <si>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</si>
  <si>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</si>
  <si>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</si>
  <si>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</si>
  <si>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</si>
  <si>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</si>
  <si>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</si>
  <si>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</si>
  <si>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</si>
  <si>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</si>
  <si>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</si>
  <si>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</si>
  <si>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</si>
  <si>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</si>
  <si>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</si>
  <si>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</si>
  <si>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</si>
  <si>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</si>
  <si>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</si>
  <si>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</si>
  <si>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</si>
  <si>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</si>
  <si>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</si>
  <si>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</si>
  <si>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</si>
  <si>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</si>
  <si>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</si>
  <si>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</si>
  <si>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</si>
  <si>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</si>
  <si>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</si>
  <si>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</si>
  <si>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</si>
  <si>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</si>
  <si>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</si>
  <si>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</si>
  <si>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</si>
  <si>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</si>
  <si>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</si>
  <si>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</si>
  <si>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</si>
  <si>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</si>
  <si>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</si>
  <si>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</si>
  <si>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</si>
  <si>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</si>
  <si>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</si>
  <si>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</si>
  <si>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</si>
  <si>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</si>
  <si>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</si>
  <si>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</si>
  <si>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</si>
  <si>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</si>
  <si>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</si>
  <si>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</si>
  <si>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</si>
  <si>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</si>
  <si>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</si>
  <si>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</si>
  <si>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</si>
  <si>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</si>
  <si>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</si>
  <si>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</si>
  <si>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</si>
  <si>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</si>
  <si>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</si>
  <si>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</si>
  <si>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</si>
  <si>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</si>
  <si>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</si>
  <si>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</si>
  <si>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</si>
  <si>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</si>
  <si>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</si>
  <si>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</si>
  <si>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</si>
  <si>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</si>
  <si>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</si>
  <si>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</si>
  <si>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</si>
  <si>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</si>
  <si>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</si>
  <si>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</si>
  <si>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</si>
  <si>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</si>
  <si>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</si>
  <si>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</si>
  <si>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</si>
  <si>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</si>
  <si>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</si>
  <si>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</si>
  <si>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</si>
  <si>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</si>
  <si>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</si>
  <si>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</si>
  <si>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</si>
  <si>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</si>
  <si>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</si>
  <si>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</si>
  <si>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</si>
  <si>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</si>
  <si>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</si>
  <si>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</si>
  <si>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</si>
  <si>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</si>
  <si>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</si>
  <si>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</si>
  <si>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</si>
  <si>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</si>
  <si>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</si>
  <si>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</si>
  <si>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</si>
  <si>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</si>
  <si>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</si>
  <si>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</si>
  <si>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</si>
  <si>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</si>
  <si>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</si>
  <si>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</si>
  <si>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</si>
  <si>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</si>
  <si>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</si>
  <si>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</si>
  <si>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</si>
  <si>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</si>
  <si>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</si>
  <si>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</si>
  <si>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</si>
  <si>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</si>
  <si>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</si>
  <si>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</si>
  <si>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</si>
  <si>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</si>
  <si>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</si>
  <si>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</si>
  <si>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</si>
  <si>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</si>
  <si>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</si>
  <si>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</si>
  <si>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</si>
  <si>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</si>
  <si>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</si>
  <si>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</si>
  <si>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</si>
  <si>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</si>
  <si>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</si>
  <si>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</si>
  <si>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</si>
  <si>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</si>
  <si>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</si>
  <si>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</si>
  <si>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</si>
  <si>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</si>
  <si>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</si>
  <si>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</si>
  <si>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</si>
  <si>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</si>
  <si>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</si>
  <si>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</si>
  <si>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</si>
  <si>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</si>
  <si>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</si>
  <si>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</si>
  <si>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</si>
  <si>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</si>
  <si>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</si>
  <si>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</si>
  <si>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</si>
  <si>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</si>
  <si>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</si>
  <si>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</si>
  <si>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</si>
  <si>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</si>
  <si>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</si>
  <si>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</si>
  <si>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</si>
  <si>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</si>
  <si>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</si>
  <si>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</si>
  <si>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</si>
  <si>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</si>
  <si>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</si>
  <si>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</si>
  <si>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</si>
  <si>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</si>
  <si>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</si>
  <si>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</si>
  <si>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</si>
  <si>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</si>
  <si>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</si>
  <si>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</si>
  <si>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</si>
  <si>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</si>
  <si>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</si>
  <si>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</si>
  <si>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</si>
  <si>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</si>
  <si>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</si>
  <si>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</si>
  <si>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</si>
  <si>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</si>
  <si>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</si>
  <si>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</si>
  <si>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</si>
  <si>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</si>
  <si>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</si>
  <si>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</si>
  <si>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</si>
  <si>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</si>
  <si>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</si>
  <si>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</si>
  <si>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</si>
  <si>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</si>
  <si>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</si>
  <si>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</si>
  <si>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</si>
  <si>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</si>
  <si>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</si>
  <si>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</si>
  <si>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</si>
  <si>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</si>
  <si>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</si>
  <si>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</si>
  <si>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</si>
  <si>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</si>
  <si>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</si>
  <si>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</si>
  <si>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</si>
  <si>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</si>
  <si>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</si>
  <si>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</si>
  <si>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</si>
  <si>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</si>
  <si>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</si>
  <si>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</si>
  <si>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</si>
  <si>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</si>
  <si>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</si>
  <si>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</si>
  <si>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</si>
  <si>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</si>
  <si>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</si>
  <si>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</si>
  <si>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</si>
  <si>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</si>
  <si>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</si>
  <si>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</si>
  <si>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</si>
  <si>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</si>
  <si>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</si>
  <si>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</si>
  <si>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</si>
  <si>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</si>
  <si>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</si>
  <si>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</si>
  <si>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</si>
  <si>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</si>
  <si>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</si>
  <si>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</si>
  <si>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</si>
  <si>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</si>
  <si>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</si>
  <si>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</si>
  <si>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</si>
  <si>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</si>
  <si>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</si>
  <si>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</si>
  <si>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</si>
  <si>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</si>
  <si>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</si>
  <si>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</si>
  <si>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</si>
  <si>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</si>
  <si>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</si>
  <si>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</si>
  <si>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</si>
  <si>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</si>
  <si>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</si>
  <si>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</si>
  <si>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</si>
  <si>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</si>
  <si>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</si>
  <si>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</si>
  <si>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</si>
  <si>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</si>
  <si>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</si>
  <si>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</si>
  <si>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</si>
  <si>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</si>
  <si>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</si>
  <si>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</si>
  <si>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</si>
  <si>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</si>
  <si>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</si>
  <si>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</si>
  <si>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</si>
  <si>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</si>
  <si>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</si>
  <si>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</si>
  <si>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</si>
  <si>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</si>
  <si>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</si>
  <si>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</si>
  <si>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</si>
  <si>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</si>
  <si>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</si>
  <si>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</si>
  <si>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</si>
  <si>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</si>
  <si>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</si>
  <si>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</si>
  <si>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</si>
  <si>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</si>
  <si>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</si>
  <si>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</si>
  <si>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</si>
  <si>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</si>
  <si>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</si>
  <si>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</si>
  <si>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</si>
  <si>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</si>
  <si>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</si>
  <si>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</si>
  <si>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</si>
  <si>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</si>
  <si>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</si>
  <si>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</si>
  <si>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</si>
  <si>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</si>
  <si>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</si>
  <si>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</si>
  <si>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</si>
  <si>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</si>
  <si>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</si>
  <si>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</si>
  <si>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</si>
  <si>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</si>
  <si>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</si>
  <si>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</si>
  <si>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</si>
  <si>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</si>
  <si>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</si>
  <si>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</si>
  <si>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</si>
  <si>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</si>
  <si>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</si>
  <si>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</si>
  <si>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</si>
  <si>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</si>
  <si>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</si>
  <si>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</si>
  <si>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</si>
  <si>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</si>
  <si>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</si>
  <si>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</si>
  <si>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</si>
  <si>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</si>
  <si>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</si>
  <si>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</si>
  <si>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</si>
  <si>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</si>
  <si>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</si>
  <si>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</si>
  <si>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</si>
  <si>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</si>
  <si>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</si>
  <si>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</si>
  <si>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</si>
  <si>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</si>
  <si>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</si>
  <si>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</si>
  <si>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</si>
  <si>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</si>
  <si>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</si>
  <si>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</si>
  <si>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</si>
  <si>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</si>
  <si>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</si>
  <si>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</si>
  <si>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</si>
  <si>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</si>
  <si>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</si>
  <si>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</si>
  <si>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</si>
  <si>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</si>
  <si>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</si>
  <si>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</si>
  <si>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</si>
  <si>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</si>
  <si>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</si>
  <si>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</si>
  <si>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</si>
  <si>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</si>
  <si>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</si>
  <si>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</si>
  <si>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</si>
  <si>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</si>
  <si>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</si>
  <si>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</si>
  <si>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</si>
  <si>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</si>
  <si>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</si>
  <si>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</si>
  <si>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</si>
  <si>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</si>
  <si>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</si>
  <si>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</si>
  <si>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</si>
  <si>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</si>
  <si>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</si>
  <si>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</si>
  <si>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</si>
  <si>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</si>
  <si>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</si>
  <si>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</si>
  <si>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</si>
  <si>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</si>
  <si>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</si>
  <si>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</si>
  <si>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</si>
  <si>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</si>
  <si>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</si>
  <si>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</si>
  <si>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</si>
  <si>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</si>
  <si>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</si>
  <si>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</si>
  <si>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</si>
  <si>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</si>
  <si>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</si>
  <si>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</si>
  <si>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</si>
  <si>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</si>
  <si>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</si>
  <si>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</si>
  <si>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</si>
  <si>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</si>
  <si>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</si>
  <si>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</si>
  <si>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</si>
  <si>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</si>
  <si>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</si>
  <si>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</si>
  <si>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</si>
  <si>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</si>
  <si>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</si>
  <si>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</si>
  <si>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</si>
  <si>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</si>
  <si>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</si>
  <si>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</si>
  <si>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</si>
  <si>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</si>
  <si>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</si>
  <si>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</si>
  <si>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</si>
  <si>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</si>
  <si>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</si>
  <si>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</si>
  <si>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</si>
  <si>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</si>
  <si>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</si>
  <si>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</si>
  <si>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</si>
  <si>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</si>
  <si>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</si>
  <si>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</si>
  <si>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</si>
  <si>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</si>
  <si>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</si>
  <si>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</si>
  <si>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</si>
  <si>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</si>
  <si>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</si>
  <si>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</si>
  <si>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</si>
  <si>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</si>
  <si>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</si>
  <si>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</si>
  <si>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</si>
  <si>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</si>
  <si>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</si>
  <si>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</si>
  <si>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</si>
  <si>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</si>
  <si>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</si>
  <si>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</si>
  <si>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</si>
  <si>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</si>
  <si>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</si>
  <si>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</si>
  <si>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</si>
  <si>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</si>
  <si>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</si>
  <si>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</si>
  <si>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</si>
  <si>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</si>
  <si>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</si>
  <si>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</si>
  <si>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</si>
  <si>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</si>
  <si>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</si>
  <si>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</si>
  <si>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</si>
  <si>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</si>
  <si>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</si>
  <si>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</si>
  <si>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</si>
  <si>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</si>
  <si>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</si>
  <si>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</si>
  <si>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</si>
  <si>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</si>
  <si>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</si>
  <si>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</si>
  <si>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</si>
  <si>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</si>
  <si>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</si>
  <si>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</si>
  <si>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</si>
  <si>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</si>
  <si>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</si>
  <si>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</si>
  <si>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</si>
  <si>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</si>
  <si>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</si>
  <si>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</si>
  <si>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</si>
  <si>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</si>
  <si>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</si>
  <si>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</si>
  <si>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</si>
  <si>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</si>
  <si>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</si>
  <si>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</si>
  <si>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</si>
  <si>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</si>
  <si>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</si>
  <si>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</si>
  <si>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</si>
  <si>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</si>
  <si>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</si>
  <si>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</si>
  <si>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</si>
  <si>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</si>
  <si>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</si>
  <si>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</si>
  <si>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</si>
  <si>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</si>
  <si>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</si>
  <si>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</si>
  <si>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</si>
  <si>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</si>
  <si>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</si>
  <si>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</si>
  <si>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</si>
  <si>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</si>
  <si>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</si>
  <si>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</si>
  <si>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</si>
  <si>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</si>
  <si>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</si>
  <si>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</si>
  <si>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</si>
  <si>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</si>
  <si>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</si>
  <si>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</si>
  <si>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</si>
  <si>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</si>
  <si>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</si>
  <si>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</si>
  <si>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</si>
  <si>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</si>
  <si>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</si>
  <si>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</si>
  <si>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</si>
  <si>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</si>
  <si>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</si>
  <si>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</si>
  <si>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</si>
  <si>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</si>
  <si>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</si>
  <si>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</si>
  <si>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</si>
  <si>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</si>
  <si>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</si>
  <si>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</si>
  <si>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</si>
  <si>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</si>
  <si>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</si>
  <si>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</si>
  <si>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</si>
  <si>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</si>
  <si>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</si>
  <si>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</si>
  <si>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</si>
  <si>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</si>
  <si>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</si>
  <si>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</si>
  <si>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</si>
  <si>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</si>
  <si>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</si>
  <si>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</si>
  <si>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</si>
  <si>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</si>
  <si>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</si>
  <si>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</si>
  <si>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</si>
  <si>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</si>
  <si>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</si>
  <si>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</si>
  <si>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</si>
  <si>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</si>
  <si>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</si>
  <si>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</si>
  <si>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</si>
  <si>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</si>
  <si>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</si>
  <si>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</si>
  <si>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</si>
  <si>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</si>
  <si>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</si>
  <si>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</si>
  <si>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</si>
  <si>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</si>
  <si>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</si>
  <si>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</si>
  <si>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</si>
  <si>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</si>
  <si>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</si>
  <si>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</si>
  <si>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</si>
  <si>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</si>
  <si>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</si>
  <si>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</si>
  <si>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</si>
  <si>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</si>
  <si>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</si>
  <si>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</si>
  <si>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</si>
  <si>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</si>
  <si>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</si>
  <si>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</si>
  <si>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</si>
  <si>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</si>
  <si>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</si>
  <si>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</si>
  <si>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</si>
  <si>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</si>
  <si>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</si>
  <si>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</si>
  <si>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</si>
  <si>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</si>
  <si>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</si>
  <si>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</si>
  <si>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</si>
  <si>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</si>
  <si>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</si>
  <si>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</si>
  <si>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</si>
  <si>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</si>
  <si>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</si>
  <si>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</si>
  <si>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</si>
  <si>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</si>
  <si>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</si>
  <si>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</si>
  <si>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</si>
  <si>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</si>
  <si>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</si>
  <si>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</si>
  <si>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</si>
  <si>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</si>
  <si>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</si>
  <si>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</si>
  <si>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</si>
  <si>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</si>
  <si>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</si>
  <si>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</si>
  <si>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</si>
  <si>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</si>
  <si>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</si>
  <si>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</si>
  <si>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</si>
  <si>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</si>
  <si>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</si>
  <si>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</si>
  <si>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</si>
  <si>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</si>
  <si>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</si>
  <si>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</si>
  <si>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</si>
  <si>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</si>
  <si>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</si>
  <si>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</si>
  <si>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</si>
  <si>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</si>
  <si>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</si>
  <si>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</si>
  <si>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</si>
  <si>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</si>
  <si>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</si>
  <si>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</si>
  <si>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</si>
  <si>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</si>
  <si>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</si>
  <si>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</si>
  <si>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</si>
  <si>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</si>
  <si>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</si>
  <si>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</si>
  <si>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</si>
  <si>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</si>
  <si>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</si>
  <si>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</si>
  <si>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</si>
  <si>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</si>
  <si>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</si>
  <si>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</si>
  <si>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</si>
  <si>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</si>
  <si>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</si>
  <si>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</si>
  <si>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</si>
  <si>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</si>
  <si>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</si>
  <si>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</si>
  <si>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</si>
  <si>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</si>
  <si>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</si>
  <si>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</si>
  <si>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</si>
  <si>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</si>
  <si>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</si>
  <si>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</si>
  <si>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</si>
  <si>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</si>
  <si>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</si>
  <si>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</si>
  <si>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</si>
  <si>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</si>
  <si>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</si>
  <si>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</si>
  <si>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</si>
  <si>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</si>
  <si>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</si>
  <si>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</si>
  <si>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</si>
  <si>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</si>
  <si>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</si>
  <si>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</si>
  <si>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</si>
  <si>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</si>
  <si>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</si>
  <si>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</si>
  <si>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</si>
  <si>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</si>
  <si>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</si>
  <si>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</si>
  <si>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</si>
  <si>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</si>
  <si>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</si>
  <si>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</si>
  <si>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</si>
  <si>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</si>
  <si>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</si>
  <si>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</si>
  <si>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</si>
  <si>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</si>
  <si>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</si>
  <si>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</si>
  <si>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</si>
  <si>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</si>
  <si>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</si>
  <si>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</si>
  <si>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</si>
  <si>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</si>
  <si>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</si>
  <si>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</si>
  <si>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</si>
  <si>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</si>
  <si>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</si>
  <si>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</si>
  <si>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</si>
  <si>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</si>
  <si>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</si>
  <si>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</si>
  <si>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</si>
  <si>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</si>
  <si>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</si>
  <si>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</si>
  <si>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</si>
  <si>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</si>
  <si>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</si>
  <si>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</si>
  <si>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</si>
  <si>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</si>
  <si>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</si>
  <si>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</si>
  <si>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</si>
  <si>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</si>
  <si>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</si>
  <si>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</si>
  <si>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</si>
  <si>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</si>
  <si>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</si>
  <si>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</si>
  <si>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</si>
  <si>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</si>
  <si>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</si>
  <si>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</si>
  <si>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</si>
  <si>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</si>
  <si>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</si>
  <si>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</si>
  <si>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</si>
  <si>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</si>
  <si>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</si>
  <si>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</si>
  <si>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</si>
  <si>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</si>
  <si>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</si>
  <si>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</si>
  <si>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</si>
  <si>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</si>
  <si>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</si>
  <si>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</si>
  <si>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</si>
  <si>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</si>
  <si>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</si>
  <si>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</si>
  <si>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</si>
  <si>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</si>
  <si>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</si>
  <si>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</si>
  <si>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</si>
  <si>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</si>
  <si>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</si>
  <si>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</si>
  <si>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</si>
  <si>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</si>
  <si>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</si>
  <si>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</si>
  <si>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</si>
  <si>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</si>
  <si>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</si>
  <si>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</si>
  <si>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</si>
  <si>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</si>
  <si>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</si>
  <si>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</si>
  <si>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</si>
  <si>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</si>
  <si>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</si>
  <si>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</si>
  <si>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</si>
  <si>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</si>
  <si>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</si>
  <si>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</si>
  <si>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</si>
  <si>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</si>
  <si>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</si>
  <si>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</si>
  <si>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</si>
  <si>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</si>
  <si>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</si>
  <si>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</si>
  <si>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</si>
  <si>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</si>
  <si>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</si>
  <si>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</si>
  <si>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</si>
  <si>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</si>
  <si>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</si>
  <si>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</si>
  <si>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</si>
  <si>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</si>
  <si>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</si>
  <si>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</si>
  <si>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</si>
  <si>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</si>
  <si>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</si>
  <si>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</si>
  <si>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</si>
  <si>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</si>
  <si>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</si>
  <si>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</si>
  <si>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</si>
  <si>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</si>
  <si>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</si>
  <si>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</si>
  <si>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</si>
  <si>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</si>
  <si>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</si>
  <si>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</si>
  <si>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</si>
  <si>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</si>
  <si>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</si>
  <si>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</si>
  <si>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</si>
  <si>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</si>
  <si>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</si>
  <si>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</si>
  <si>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</si>
  <si>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</si>
  <si>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</si>
  <si>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</si>
  <si>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</si>
  <si>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</si>
  <si>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</si>
  <si>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</si>
  <si>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</si>
  <si>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</si>
  <si>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</si>
  <si>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</si>
  <si>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</si>
  <si>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</si>
  <si>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</si>
  <si>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</si>
  <si>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</si>
  <si>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</si>
  <si>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</si>
  <si>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</si>
  <si>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</si>
  <si>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</si>
  <si>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</si>
  <si>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</si>
  <si>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</si>
  <si>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</si>
  <si>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</si>
  <si>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</si>
  <si>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</si>
  <si>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</si>
  <si>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</si>
  <si>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</si>
  <si>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</si>
  <si>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</si>
  <si>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</si>
  <si>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</si>
  <si>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</si>
  <si>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</si>
  <si>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</si>
  <si>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</si>
  <si>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</si>
  <si>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</si>
  <si>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</si>
  <si>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</si>
  <si>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</si>
  <si>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</si>
  <si>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</si>
  <si>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</si>
  <si>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</si>
  <si>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</si>
  <si>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</si>
  <si>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</si>
  <si>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</si>
  <si>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</si>
  <si>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</si>
  <si>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</si>
  <si>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</si>
  <si>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</si>
  <si>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</si>
  <si>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</si>
  <si>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</si>
  <si>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</si>
  <si>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</si>
  <si>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</si>
  <si>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</si>
  <si>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</si>
  <si>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</si>
  <si>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</si>
  <si>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</si>
  <si>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</si>
  <si>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</si>
  <si>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</si>
  <si>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</si>
  <si>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</si>
  <si>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</si>
  <si>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</si>
  <si>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</si>
  <si>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</si>
  <si>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</si>
  <si>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</si>
  <si>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</si>
  <si>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</si>
  <si>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</si>
  <si>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</si>
  <si>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</si>
  <si>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</si>
  <si>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</si>
  <si>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</si>
  <si>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</si>
  <si>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</si>
  <si>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</si>
  <si>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</si>
  <si>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</si>
  <si>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</si>
  <si>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</si>
  <si>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</si>
  <si>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</si>
  <si>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</si>
  <si>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</si>
  <si>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</si>
  <si>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</si>
  <si>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</si>
  <si>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</si>
  <si>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</si>
  <si>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</si>
  <si>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</si>
  <si>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</si>
  <si>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</si>
  <si>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</si>
  <si>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</si>
  <si>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</si>
  <si>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</si>
  <si>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</si>
  <si>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</si>
  <si>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</si>
  <si>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</si>
  <si>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</si>
  <si>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</si>
  <si>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</si>
  <si>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</si>
  <si>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</si>
  <si>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</si>
  <si>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</si>
  <si>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</si>
  <si>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</si>
  <si>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</si>
  <si>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</si>
  <si>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</si>
  <si>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</si>
  <si>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</si>
  <si>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</si>
  <si>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</si>
  <si>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</si>
  <si>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</si>
  <si>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</si>
  <si>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</si>
  <si>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</si>
  <si>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</si>
  <si>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</si>
  <si>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</si>
  <si>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</si>
  <si>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</si>
  <si>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</si>
  <si>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</si>
  <si>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</si>
  <si>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</si>
  <si>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</si>
  <si>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</si>
  <si>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</si>
  <si>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</si>
  <si>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</si>
  <si>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</si>
  <si>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</si>
  <si>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</si>
  <si>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</si>
  <si>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</si>
  <si>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</si>
  <si>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</si>
  <si>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</si>
  <si>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</si>
  <si>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</si>
  <si>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</si>
  <si>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</si>
  <si>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</si>
  <si>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</si>
  <si>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</si>
  <si>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</si>
  <si>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</si>
  <si>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</si>
  <si>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</si>
  <si>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</si>
  <si>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</si>
  <si>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</si>
  <si>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</si>
  <si>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</si>
  <si>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</si>
  <si>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</si>
  <si>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</si>
  <si>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</si>
  <si>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</si>
  <si>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</si>
  <si>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</si>
  <si>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</si>
  <si>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</si>
  <si>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</si>
  <si>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</si>
  <si>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</si>
  <si>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</si>
  <si>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</si>
  <si>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</si>
  <si>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</si>
  <si>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</si>
  <si>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</si>
  <si>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</si>
  <si>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</si>
  <si>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</si>
  <si>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</si>
  <si>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</si>
  <si>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</si>
  <si>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</si>
  <si>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</si>
  <si>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</si>
  <si>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</si>
  <si>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</si>
  <si>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</si>
  <si>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</si>
  <si>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</si>
  <si>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</si>
  <si>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</si>
  <si>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</si>
  <si>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</si>
  <si>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</si>
  <si>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</si>
  <si>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</si>
  <si>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</si>
  <si>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</si>
  <si>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</si>
  <si>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</si>
  <si>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</si>
  <si>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</si>
  <si>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</si>
  <si>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</si>
  <si>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</si>
  <si>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</si>
  <si>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</si>
  <si>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</si>
  <si>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</si>
  <si>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</si>
  <si>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</si>
  <si>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</si>
  <si>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</si>
  <si>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</si>
  <si>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</si>
  <si>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</si>
  <si>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</si>
  <si>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</si>
  <si>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</si>
  <si>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</si>
  <si>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</si>
  <si>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</si>
  <si>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</si>
  <si>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</si>
  <si>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</si>
  <si>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</si>
  <si>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</si>
  <si>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</si>
  <si>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</si>
  <si>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</si>
  <si>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</si>
  <si>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</si>
  <si>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</si>
  <si>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</si>
  <si>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</si>
  <si>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</si>
  <si>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</si>
  <si>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</si>
  <si>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</si>
  <si>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</si>
  <si>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</si>
  <si>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</si>
  <si>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</si>
  <si>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</si>
  <si>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</si>
  <si>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</si>
  <si>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</si>
  <si>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</si>
  <si>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</si>
  <si>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</si>
  <si>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</si>
  <si>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</si>
  <si>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</si>
  <si>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</si>
  <si>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</si>
  <si>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</si>
  <si>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</si>
  <si>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</si>
  <si>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</si>
  <si>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</si>
  <si>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</si>
  <si>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</si>
  <si>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</si>
  <si>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</si>
  <si>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</si>
  <si>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</si>
  <si>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</si>
  <si>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</si>
  <si>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</si>
  <si>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</si>
  <si>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</si>
  <si>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</si>
  <si>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</si>
  <si>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</si>
  <si>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</si>
  <si>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</si>
  <si>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</si>
  <si>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</si>
  <si>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</si>
  <si>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</si>
  <si>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</si>
  <si>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</si>
  <si>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</si>
  <si>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</si>
  <si>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</si>
  <si>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</si>
  <si>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</si>
  <si>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</si>
  <si>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</si>
  <si>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</si>
  <si>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</si>
  <si>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</si>
  <si>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</si>
  <si>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</si>
  <si>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</si>
  <si>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</si>
  <si>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</si>
  <si>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</si>
  <si>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</si>
  <si>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</si>
  <si>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</si>
  <si>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</si>
  <si>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</si>
  <si>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</si>
  <si>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</si>
  <si>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</si>
  <si>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</si>
  <si>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</si>
  <si>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</si>
  <si>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</si>
  <si>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</si>
  <si>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</si>
  <si>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</si>
  <si>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</si>
  <si>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</si>
  <si>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</si>
  <si>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</si>
  <si>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</si>
  <si>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</si>
  <si>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</si>
  <si>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</si>
  <si>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</si>
  <si>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</si>
  <si>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</si>
  <si>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</si>
  <si>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</si>
  <si>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</si>
  <si>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</si>
  <si>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</si>
  <si>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</si>
  <si>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</si>
  <si>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</si>
  <si>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</si>
  <si>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</si>
  <si>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</si>
  <si>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</si>
  <si>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</si>
  <si>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</si>
  <si>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</si>
  <si>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</si>
  <si>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</si>
  <si>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</si>
  <si>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</si>
  <si>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</si>
  <si>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</si>
  <si>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</si>
  <si>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</si>
  <si>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</si>
  <si>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</si>
  <si>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</si>
  <si>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</si>
  <si>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</si>
  <si>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</si>
  <si>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</si>
  <si>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</si>
  <si>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</si>
  <si>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</si>
  <si>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</si>
  <si>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</si>
  <si>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</si>
  <si>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</si>
  <si>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</si>
  <si>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</si>
  <si>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</si>
  <si>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</si>
  <si>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</si>
  <si>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</si>
  <si>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</si>
  <si>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</si>
  <si>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</si>
  <si>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</si>
  <si>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</si>
  <si>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</si>
  <si>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</si>
  <si>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</si>
  <si>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</si>
  <si>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</si>
  <si>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</si>
  <si>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</si>
  <si>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</si>
  <si>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</si>
  <si>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</si>
  <si>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</si>
  <si>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</si>
  <si>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</si>
  <si>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</si>
  <si>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</si>
  <si>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</si>
  <si>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</si>
  <si>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</si>
  <si>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</si>
  <si>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</si>
  <si>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</si>
  <si>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</si>
  <si>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</si>
  <si>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</si>
  <si>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</si>
  <si>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</si>
  <si>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</si>
  <si>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</si>
  <si>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</si>
  <si>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</si>
  <si>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</si>
  <si>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</si>
  <si>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</si>
  <si>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</si>
  <si>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</si>
  <si>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</si>
  <si>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</si>
  <si>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</si>
  <si>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</si>
  <si>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</si>
  <si>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</si>
  <si>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</si>
  <si>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</si>
  <si>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</si>
  <si>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</si>
  <si>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</si>
  <si>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</si>
  <si>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</si>
  <si>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</si>
  <si>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</si>
  <si>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</si>
  <si>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</si>
  <si>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</si>
  <si>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</si>
  <si>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</si>
  <si>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</si>
  <si>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</si>
  <si>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</si>
  <si>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</si>
  <si>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</si>
  <si>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</si>
  <si>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</si>
  <si>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</si>
  <si>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</si>
  <si>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</si>
  <si>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</si>
  <si>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</si>
  <si>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</si>
  <si>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</si>
  <si>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</si>
  <si>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</si>
  <si>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</si>
  <si>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</si>
  <si>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</si>
  <si>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</si>
  <si>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</si>
  <si>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</si>
  <si>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</si>
  <si>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</si>
  <si>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</si>
  <si>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</si>
  <si>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</si>
  <si>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</si>
  <si>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</si>
  <si>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</si>
  <si>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</si>
  <si>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</si>
  <si>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</si>
  <si>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</si>
  <si>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</si>
  <si>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</si>
  <si>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</si>
  <si>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</si>
  <si>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</si>
  <si>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</si>
  <si>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</si>
  <si>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</si>
  <si>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</si>
  <si>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</si>
  <si>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</si>
  <si>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</si>
  <si>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</si>
  <si>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</si>
  <si>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</si>
  <si>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</si>
  <si>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</si>
  <si>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</si>
  <si>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</si>
  <si>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</si>
  <si>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</si>
  <si>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</si>
  <si>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</si>
  <si>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</si>
  <si>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</si>
  <si>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</si>
  <si>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</si>
  <si>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</si>
  <si>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</si>
  <si>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</si>
  <si>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</si>
  <si>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</si>
  <si>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</si>
  <si>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</si>
  <si>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</si>
  <si>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</si>
  <si>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</si>
  <si>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</si>
  <si>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</si>
  <si>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</si>
  <si>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</si>
  <si>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</si>
  <si>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</si>
  <si>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</si>
  <si>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</si>
  <si>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</si>
  <si>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</si>
  <si>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</si>
  <si>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</si>
  <si>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</si>
  <si>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</si>
  <si>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</si>
  <si>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</si>
  <si>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</si>
  <si>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</si>
  <si>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</si>
  <si>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</si>
  <si>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</si>
  <si>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</si>
  <si>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</si>
  <si>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</si>
  <si>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</si>
  <si>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</si>
  <si>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</si>
  <si>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</si>
  <si>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</si>
  <si>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</si>
  <si>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</si>
  <si>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</si>
  <si>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</si>
  <si>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</si>
  <si>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</si>
  <si>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</si>
  <si>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</si>
  <si>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</si>
  <si>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</si>
  <si>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</si>
  <si>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</si>
  <si>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</si>
  <si>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</si>
  <si>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</si>
  <si>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</si>
  <si>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</si>
  <si>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</si>
  <si>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</si>
  <si>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</si>
  <si>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</si>
  <si>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</si>
  <si>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</si>
  <si>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</si>
  <si>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</si>
  <si>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</si>
  <si>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</si>
  <si>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</si>
  <si>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</si>
  <si>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</si>
  <si>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</si>
  <si>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</si>
  <si>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</si>
  <si>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</si>
  <si>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</si>
  <si>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</si>
  <si>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</si>
  <si>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</si>
  <si>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</si>
  <si>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</si>
  <si>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</si>
  <si>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</si>
  <si>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</si>
  <si>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</si>
  <si>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</si>
  <si>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</si>
  <si>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</si>
  <si>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</si>
  <si>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</si>
  <si>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</si>
  <si>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</si>
  <si>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</si>
  <si>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</si>
  <si>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</si>
  <si>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</si>
  <si>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</si>
  <si>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</si>
  <si>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</si>
  <si>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</si>
  <si>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</si>
  <si>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</si>
  <si>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</si>
  <si>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</si>
  <si>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</si>
  <si>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</si>
  <si>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</si>
  <si>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</si>
  <si>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</si>
  <si>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</si>
  <si>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</si>
  <si>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</si>
  <si>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</si>
  <si>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</si>
  <si>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</si>
  <si>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</si>
  <si>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</si>
  <si>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</si>
  <si>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</si>
  <si>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</si>
  <si>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</si>
  <si>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</si>
  <si>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</si>
  <si>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</si>
  <si>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</si>
  <si>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</si>
  <si>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</si>
  <si>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</si>
  <si>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</si>
  <si>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</si>
  <si>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</si>
  <si>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</si>
  <si>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</si>
  <si>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</si>
  <si>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</si>
  <si>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</si>
  <si>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</si>
  <si>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</si>
  <si>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</si>
  <si>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</si>
  <si>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</si>
  <si>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</si>
  <si>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</si>
  <si>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</si>
  <si>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</si>
  <si>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</si>
  <si>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</si>
  <si>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</si>
  <si>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</si>
  <si>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</si>
  <si>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</si>
  <si>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</si>
  <si>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</si>
  <si>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</si>
  <si>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</si>
  <si>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</si>
  <si>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</si>
  <si>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</si>
  <si>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</si>
  <si>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</si>
  <si>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</si>
  <si>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</si>
  <si>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</si>
  <si>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</si>
  <si>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</si>
  <si>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</si>
  <si>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</si>
  <si>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</si>
  <si>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</si>
  <si>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</si>
  <si>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</si>
  <si>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</si>
  <si>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</si>
  <si>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</si>
  <si>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</si>
  <si>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</si>
  <si>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</si>
  <si>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</si>
  <si>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</si>
  <si>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</si>
  <si>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</si>
  <si>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</si>
  <si>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</si>
  <si>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</si>
  <si>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</si>
  <si>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</si>
  <si>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</si>
  <si>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</si>
  <si>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</si>
  <si>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</si>
  <si>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</si>
  <si>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</si>
  <si>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</si>
  <si>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</si>
  <si>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</si>
  <si>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</si>
  <si>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</si>
  <si>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</si>
  <si>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</si>
  <si>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</si>
  <si>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</si>
  <si>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</si>
  <si>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</si>
  <si>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</si>
  <si>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</si>
  <si>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</si>
  <si>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</si>
  <si>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</si>
  <si>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</si>
  <si>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</si>
  <si>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</si>
  <si>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</si>
  <si>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</si>
  <si>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</si>
  <si>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</si>
  <si>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</si>
  <si>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</si>
  <si>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</si>
  <si>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</si>
  <si>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</si>
  <si>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</si>
  <si>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</si>
  <si>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</si>
  <si>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</si>
  <si>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</si>
  <si>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</si>
  <si>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</si>
  <si>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</si>
  <si>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</si>
  <si>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</si>
  <si>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</si>
  <si>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</si>
  <si>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</si>
  <si>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</si>
  <si>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</si>
  <si>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</si>
  <si>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</si>
  <si>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</si>
  <si>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</si>
  <si>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</si>
  <si>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</si>
  <si>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</si>
  <si>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</si>
  <si>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</si>
  <si>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</si>
  <si>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</si>
  <si>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</si>
  <si>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</si>
  <si>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</si>
  <si>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</si>
  <si>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</si>
  <si>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</si>
  <si>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</si>
  <si>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</si>
  <si>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</si>
  <si>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</si>
  <si>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</si>
  <si>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</si>
  <si>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</si>
  <si>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</si>
  <si>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</si>
  <si>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</si>
  <si>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</si>
  <si>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</si>
  <si>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</si>
  <si>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</si>
  <si>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</si>
  <si>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</si>
  <si>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</si>
  <si>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</si>
  <si>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</si>
  <si>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</si>
  <si>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</si>
  <si>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</si>
  <si>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</si>
  <si>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</si>
  <si>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</si>
  <si>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</si>
  <si>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</si>
  <si>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</si>
  <si>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</si>
  <si>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</si>
  <si>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</si>
  <si>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</si>
  <si>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</si>
  <si>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</si>
  <si>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</si>
  <si>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</si>
  <si>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</si>
  <si>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</si>
  <si>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</si>
  <si>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</si>
  <si>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</si>
  <si>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</si>
  <si>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</si>
  <si>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</si>
  <si>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</si>
  <si>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</si>
  <si>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</si>
  <si>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</si>
  <si>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</si>
  <si>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</si>
  <si>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</si>
  <si>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</si>
  <si>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</si>
  <si>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</si>
  <si>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</si>
  <si>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</si>
  <si>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</si>
  <si>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</si>
  <si>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</si>
  <si>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</si>
  <si>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</si>
  <si>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</si>
  <si>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</si>
  <si>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</si>
  <si>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</si>
  <si>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</si>
  <si>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</si>
  <si>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</si>
  <si>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</si>
  <si>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</si>
  <si>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</si>
  <si>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</si>
  <si>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</si>
  <si>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</si>
  <si>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</si>
  <si>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</si>
  <si>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</si>
  <si>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</si>
  <si>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</si>
  <si>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</si>
  <si>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</si>
  <si>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</si>
  <si>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</si>
  <si>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</si>
  <si>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</si>
  <si>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</si>
  <si>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</si>
  <si>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</si>
  <si>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</si>
  <si>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</si>
  <si>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</si>
  <si>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</si>
  <si>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</si>
  <si>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</si>
  <si>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</si>
  <si>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</si>
  <si>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</si>
  <si>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</si>
  <si>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</si>
  <si>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</si>
  <si>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</si>
  <si>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</si>
  <si>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</si>
  <si>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</si>
  <si>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</si>
  <si>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</si>
  <si>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</si>
  <si>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</si>
  <si>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</si>
  <si>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</si>
  <si>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</si>
  <si>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</si>
  <si>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</si>
  <si>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</si>
  <si>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</si>
  <si>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</si>
  <si>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</si>
  <si>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</si>
  <si>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</si>
  <si>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</si>
  <si>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</si>
  <si>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</si>
  <si>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</si>
  <si>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</si>
  <si>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</si>
  <si>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</si>
  <si>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</si>
  <si>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</si>
  <si>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</si>
  <si>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</si>
  <si>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</si>
  <si>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</si>
  <si>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</si>
  <si>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</si>
  <si>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</si>
  <si>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</si>
  <si>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</si>
  <si>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</si>
  <si>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</si>
  <si>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</si>
  <si>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</si>
  <si>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</si>
  <si>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</si>
  <si>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</si>
  <si>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</si>
  <si>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</si>
  <si>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</si>
  <si>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</si>
  <si>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</si>
  <si>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</si>
  <si>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</si>
  <si>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</si>
  <si>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</si>
  <si>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</si>
  <si>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</si>
  <si>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</si>
  <si>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</si>
  <si>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</si>
  <si>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</si>
  <si>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</si>
  <si>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</si>
  <si>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</si>
  <si>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</si>
  <si>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</si>
  <si>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</si>
  <si>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</si>
  <si>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</si>
  <si>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</si>
  <si>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</si>
  <si>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</si>
  <si>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</si>
  <si>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</si>
  <si>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</si>
  <si>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</si>
  <si>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</si>
  <si>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</si>
  <si>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</si>
  <si>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</si>
  <si>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</si>
  <si>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</si>
  <si>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</si>
  <si>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</si>
  <si>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</si>
  <si>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</si>
  <si>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</si>
  <si>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</si>
  <si>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</si>
  <si>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</si>
  <si>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</si>
  <si>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</si>
  <si>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</si>
  <si>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</si>
  <si>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</si>
  <si>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</si>
  <si>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</si>
  <si>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</si>
  <si>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</si>
  <si>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</si>
  <si>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</si>
  <si>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</si>
  <si>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</si>
  <si>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</si>
  <si>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</si>
  <si>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</si>
  <si>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</si>
  <si>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</si>
  <si>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</si>
  <si>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</si>
  <si>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</si>
  <si>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</si>
  <si>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</si>
  <si>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</si>
  <si>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</si>
  <si>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</si>
  <si>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</si>
  <si>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</si>
  <si>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</si>
  <si>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</si>
  <si>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</si>
  <si>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</si>
  <si>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</si>
  <si>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</si>
  <si>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</si>
  <si>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</si>
  <si>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</si>
  <si>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</si>
  <si>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</si>
  <si>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</si>
  <si>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</si>
  <si>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</si>
  <si>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</si>
  <si>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</si>
  <si>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</si>
  <si>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</si>
  <si>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</si>
  <si>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</si>
  <si>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</si>
  <si>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</si>
  <si>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</si>
  <si>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</si>
  <si>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</si>
  <si>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</si>
  <si>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</si>
  <si>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</si>
  <si>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</si>
  <si>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</si>
  <si>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</si>
  <si>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</si>
  <si>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</si>
  <si>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</si>
  <si>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</si>
  <si>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</si>
  <si>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</si>
  <si>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</si>
  <si>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</si>
  <si>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</si>
  <si>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</si>
  <si>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</si>
  <si>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</si>
  <si>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</si>
  <si>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</si>
  <si>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</si>
  <si>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</si>
  <si>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</si>
  <si>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</si>
  <si>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</si>
  <si>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</si>
  <si>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</si>
  <si>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</si>
  <si>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</si>
  <si>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</si>
  <si>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</si>
  <si>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</si>
  <si>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</si>
  <si>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</si>
  <si>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</si>
  <si>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</si>
  <si>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</si>
  <si>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</si>
  <si>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</si>
  <si>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</si>
  <si>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</si>
  <si>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</si>
  <si>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</si>
  <si>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</si>
  <si>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</si>
  <si>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</si>
  <si>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</si>
  <si>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</si>
  <si>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</si>
  <si>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</si>
  <si>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</si>
  <si>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</si>
  <si>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</si>
  <si>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</si>
  <si>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</si>
  <si>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</si>
  <si>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</si>
  <si>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</si>
  <si>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</si>
  <si>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</si>
  <si>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</si>
  <si>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</si>
  <si>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</si>
  <si>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</si>
  <si>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</si>
  <si>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</si>
  <si>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</si>
  <si>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</si>
  <si>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</si>
  <si>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</si>
  <si>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</si>
  <si>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</si>
  <si>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</si>
  <si>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</si>
  <si>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</si>
  <si>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</si>
  <si>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</si>
  <si>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</si>
  <si>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</si>
  <si>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</si>
  <si>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</si>
  <si>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</si>
  <si>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</si>
  <si>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</si>
  <si>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</si>
  <si>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</si>
  <si>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</si>
  <si>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</si>
  <si>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</si>
  <si>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</si>
  <si>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</si>
  <si>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</si>
  <si>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</si>
  <si>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</si>
  <si>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</si>
  <si>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</si>
  <si>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</si>
  <si>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</si>
  <si>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</si>
  <si>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</si>
  <si>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</si>
  <si>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</si>
  <si>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</si>
  <si>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</si>
  <si>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</si>
  <si>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</si>
  <si>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</si>
  <si>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</si>
  <si>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</si>
  <si>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</si>
  <si>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</si>
  <si>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</si>
  <si>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</si>
  <si>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</si>
  <si>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</si>
  <si>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</si>
  <si>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</si>
  <si>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</si>
  <si>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</si>
  <si>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</si>
  <si>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</si>
  <si>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</si>
  <si>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</si>
  <si>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</si>
  <si>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</si>
  <si>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</si>
  <si>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</si>
  <si>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</si>
  <si>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</si>
  <si>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</si>
  <si>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</si>
  <si>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</si>
  <si>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</si>
  <si>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</si>
  <si>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</si>
  <si>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</si>
  <si>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</si>
  <si>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</si>
  <si>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</si>
  <si>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</si>
  <si>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</si>
  <si>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</si>
  <si>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</si>
  <si>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</si>
  <si>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</si>
  <si>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</si>
  <si>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</si>
  <si>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</si>
  <si>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</si>
  <si>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</si>
  <si>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</si>
  <si>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</si>
  <si>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</si>
  <si>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</si>
  <si>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</si>
  <si>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</si>
  <si>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</si>
  <si>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</si>
  <si>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</si>
  <si>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</si>
  <si>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</si>
  <si>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</si>
  <si>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</si>
  <si>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</si>
  <si>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</si>
  <si>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</si>
  <si>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</si>
  <si>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</si>
  <si>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</si>
  <si>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</si>
  <si>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</si>
  <si>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</si>
  <si>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</si>
  <si>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</si>
  <si>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</si>
  <si>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</si>
  <si>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</si>
  <si>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</si>
  <si>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</si>
  <si>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</si>
  <si>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</si>
  <si>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</si>
  <si>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</si>
  <si>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</si>
  <si>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</si>
  <si>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</si>
  <si>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</si>
  <si>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</si>
  <si>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</si>
  <si>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</si>
  <si>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</si>
  <si>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</si>
  <si>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</si>
  <si>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</si>
  <si>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</si>
  <si>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</si>
  <si>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</si>
  <si>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</si>
  <si>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</si>
  <si>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</si>
  <si>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</si>
  <si>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</si>
  <si>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</si>
  <si>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</si>
  <si>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</si>
  <si>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</si>
  <si>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</si>
  <si>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</si>
  <si>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</si>
  <si>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</si>
  <si>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</si>
  <si>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</si>
  <si>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</si>
  <si>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</si>
  <si>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</si>
  <si>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</si>
  <si>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</si>
  <si>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</si>
  <si>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</si>
  <si>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</si>
  <si>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</si>
  <si>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</si>
  <si>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</si>
  <si>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</si>
  <si>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</si>
  <si>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</si>
  <si>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</si>
  <si>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</si>
  <si>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</si>
  <si>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</si>
  <si>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</si>
  <si>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</si>
  <si>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</si>
  <si>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</si>
  <si>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</si>
  <si>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</si>
  <si>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</si>
  <si>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</si>
  <si>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</si>
  <si>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</si>
  <si>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</si>
  <si>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</si>
  <si>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</si>
  <si>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</si>
  <si>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</si>
  <si>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</si>
  <si>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</si>
  <si>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</si>
  <si>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</si>
  <si>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</si>
  <si>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</si>
  <si>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</si>
  <si>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</si>
  <si>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</si>
  <si>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</si>
  <si>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</si>
  <si>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</si>
  <si>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</si>
  <si>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</si>
  <si>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</si>
  <si>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</si>
  <si>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</si>
  <si>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</si>
  <si>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</si>
  <si>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</si>
  <si>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</si>
  <si>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</si>
  <si>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</si>
  <si>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</si>
  <si>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</si>
  <si>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</si>
  <si>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</si>
  <si>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</si>
  <si>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</si>
  <si>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</si>
  <si>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</si>
  <si>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</si>
  <si>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</si>
  <si>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</si>
  <si>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</si>
  <si>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</si>
  <si>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</si>
  <si>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</si>
  <si>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</si>
  <si>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</si>
  <si>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</si>
  <si>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</si>
  <si>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</si>
  <si>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</si>
  <si>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</si>
  <si>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</si>
  <si>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</si>
  <si>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</si>
  <si>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</si>
  <si>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</si>
  <si>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</si>
  <si>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</si>
  <si>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</si>
  <si>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</si>
  <si>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</si>
  <si>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</si>
  <si>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</si>
  <si>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</si>
  <si>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</si>
  <si>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</si>
  <si>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</si>
  <si>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</si>
  <si>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</si>
  <si>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</si>
  <si>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</si>
  <si>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</si>
  <si>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</si>
  <si>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</si>
  <si>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</si>
  <si>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</si>
  <si>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</si>
  <si>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</si>
  <si>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</si>
  <si>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</si>
  <si>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</si>
  <si>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</si>
  <si>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</si>
  <si>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</si>
  <si>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</si>
  <si>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</si>
  <si>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</si>
  <si>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</si>
  <si>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</si>
  <si>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</si>
  <si>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</si>
  <si>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</si>
  <si>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</si>
  <si>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</si>
  <si>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</si>
  <si>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</si>
  <si>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</si>
  <si>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</si>
  <si>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</si>
  <si>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</si>
  <si>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</si>
  <si>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</si>
  <si>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</si>
  <si>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</si>
  <si>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</si>
  <si>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</si>
  <si>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</si>
  <si>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</si>
  <si>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</si>
  <si>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</si>
  <si>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</si>
  <si>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</si>
  <si>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</si>
  <si>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</si>
  <si>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</si>
  <si>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</si>
  <si>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</si>
  <si>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</si>
  <si>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</si>
  <si>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</si>
  <si>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</si>
  <si>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</si>
  <si>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</si>
  <si>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</si>
  <si>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</si>
  <si>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</si>
  <si>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</si>
  <si>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</si>
  <si>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</si>
  <si>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</si>
  <si>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</si>
  <si>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</si>
  <si>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</si>
  <si>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</si>
  <si>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</si>
  <si>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</si>
  <si>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</si>
  <si>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</si>
  <si>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</si>
  <si>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</si>
  <si>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</si>
  <si>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</si>
  <si>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</si>
  <si>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</si>
  <si>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</si>
  <si>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</si>
  <si>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</si>
  <si>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</si>
  <si>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</si>
  <si>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</si>
  <si>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</si>
  <si>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</si>
  <si>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</si>
  <si>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</si>
  <si>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</si>
  <si>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</si>
  <si>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</si>
  <si>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</si>
  <si>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</si>
  <si>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</si>
  <si>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</si>
  <si>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</si>
  <si>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</si>
  <si>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</si>
  <si>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</si>
  <si>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</si>
  <si>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</si>
  <si>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</si>
  <si>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</si>
  <si>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</si>
  <si>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</si>
  <si>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</si>
  <si>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</si>
  <si>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</si>
  <si>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</si>
  <si>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</si>
  <si>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</si>
  <si>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</si>
  <si>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</si>
  <si>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</si>
  <si>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</si>
  <si>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</si>
  <si>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</si>
  <si>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</si>
  <si>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</si>
  <si>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</si>
  <si>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</si>
  <si>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</si>
  <si>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</si>
  <si>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</si>
  <si>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</si>
  <si>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</si>
  <si>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</si>
  <si>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</si>
  <si>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</si>
  <si>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</si>
  <si>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</si>
  <si>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</si>
  <si>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</si>
  <si>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</si>
  <si>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</si>
  <si>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</si>
  <si>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</si>
  <si>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</si>
  <si>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</si>
  <si>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</si>
  <si>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</si>
  <si>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</si>
  <si>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</si>
  <si>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</si>
  <si>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</si>
  <si>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</si>
  <si>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</si>
  <si>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</si>
  <si>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</si>
  <si>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</si>
  <si>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</si>
  <si>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</si>
  <si>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</si>
  <si>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</si>
  <si>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</si>
  <si>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</si>
  <si>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</si>
  <si>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</si>
  <si>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</si>
  <si>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</si>
  <si>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</si>
  <si>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</si>
  <si>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</si>
  <si>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</si>
  <si>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</si>
  <si>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</si>
  <si>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</si>
  <si>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</si>
  <si>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</si>
  <si>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</si>
  <si>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</si>
  <si>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</si>
  <si>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</si>
  <si>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</si>
  <si>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</si>
  <si>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</si>
  <si>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</si>
  <si>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</si>
  <si>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</si>
  <si>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</si>
  <si>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</si>
  <si>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</si>
  <si>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</si>
  <si>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</si>
  <si>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</si>
  <si>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</si>
  <si>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</si>
  <si>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</si>
  <si>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</si>
  <si>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</si>
  <si>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</si>
  <si>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</si>
  <si>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</si>
  <si>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</si>
  <si>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</si>
  <si>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</si>
  <si>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</si>
  <si>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</si>
  <si>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</si>
  <si>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</si>
  <si>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</si>
  <si>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</si>
  <si>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</si>
  <si>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</si>
  <si>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</si>
  <si>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</si>
  <si>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</si>
  <si>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</si>
  <si>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</si>
  <si>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</si>
  <si>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</si>
  <si>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</si>
  <si>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</si>
  <si>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</si>
  <si>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</si>
  <si>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</si>
  <si>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</si>
  <si>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</si>
  <si>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</si>
  <si>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</si>
  <si>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</si>
  <si>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</si>
  <si>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</si>
  <si>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</si>
  <si>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</si>
  <si>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</si>
  <si>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</si>
  <si>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</si>
  <si>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</si>
  <si>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</si>
  <si>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</si>
  <si>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</si>
  <si>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</si>
  <si>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</si>
  <si>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</si>
  <si>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</si>
  <si>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</si>
  <si>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</si>
  <si>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</si>
  <si>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</si>
  <si>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</si>
  <si>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</si>
  <si>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</si>
  <si>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</si>
  <si>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</si>
  <si>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</si>
  <si>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</si>
  <si>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</si>
  <si>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</si>
  <si>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</si>
  <si>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</si>
  <si>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</si>
  <si>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</si>
  <si>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</si>
  <si>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</si>
  <si>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</si>
  <si>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</si>
  <si>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</si>
  <si>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</si>
  <si>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</si>
  <si>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</si>
  <si>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</si>
  <si>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</si>
  <si>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</si>
  <si>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</si>
  <si>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</si>
  <si>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</si>
  <si>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</si>
  <si>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</si>
  <si>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</si>
  <si>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</si>
  <si>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</si>
  <si>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</si>
  <si>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</si>
  <si>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</si>
  <si>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</si>
  <si>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</si>
  <si>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</si>
  <si>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</si>
  <si>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</si>
  <si>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</si>
  <si>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</si>
  <si>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</si>
  <si>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</si>
  <si>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</si>
  <si>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</si>
  <si>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</si>
  <si>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</si>
  <si>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</si>
  <si>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</si>
  <si>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</si>
  <si>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</si>
  <si>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</si>
  <si>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</si>
  <si>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</si>
  <si>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</si>
  <si>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</si>
  <si>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</si>
  <si>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</si>
  <si>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</si>
  <si>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</si>
  <si>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</si>
  <si>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</si>
  <si>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</si>
  <si>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</si>
  <si>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</si>
  <si>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</si>
  <si>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</si>
  <si>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</si>
  <si>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</si>
  <si>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</si>
  <si>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</si>
  <si>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</si>
  <si>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</si>
  <si>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</si>
  <si>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</si>
  <si>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</si>
  <si>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</si>
  <si>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</si>
  <si>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</si>
  <si>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</si>
  <si>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</si>
  <si>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</si>
  <si>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</si>
  <si>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</si>
  <si>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</si>
  <si>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</si>
  <si>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</si>
  <si>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</si>
  <si>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</si>
  <si>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</si>
  <si>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</si>
  <si>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</si>
  <si>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</si>
  <si>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</si>
  <si>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</si>
  <si>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</si>
  <si>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</si>
  <si>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</si>
  <si>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</si>
  <si>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</si>
  <si>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</si>
  <si>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</si>
  <si>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</si>
  <si>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</si>
  <si>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</si>
  <si>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</si>
  <si>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</si>
  <si>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</si>
  <si>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</si>
  <si>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</si>
  <si>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</si>
  <si>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</si>
  <si>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</si>
  <si>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</si>
  <si>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</si>
  <si>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</si>
  <si>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</si>
  <si>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</si>
  <si>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</si>
  <si>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</si>
  <si>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</si>
  <si>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</si>
  <si>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</si>
  <si>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</si>
  <si>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</si>
  <si>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</si>
  <si>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</si>
  <si>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</si>
  <si>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</si>
  <si>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</si>
  <si>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</si>
  <si>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</si>
  <si>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</si>
  <si>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</si>
  <si>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</si>
  <si>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</si>
  <si>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</si>
  <si>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</si>
  <si>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</si>
  <si>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</si>
  <si>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</si>
  <si>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</si>
  <si>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</si>
  <si>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</si>
  <si>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</si>
  <si>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</si>
  <si>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</si>
  <si>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</si>
  <si>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</si>
  <si>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</si>
  <si>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</si>
  <si>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</si>
  <si>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</si>
  <si>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</si>
  <si>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</si>
  <si>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</si>
  <si>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</si>
  <si>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</si>
  <si>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</si>
  <si>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</si>
  <si>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</si>
  <si>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</si>
  <si>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</si>
  <si>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</si>
  <si>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</si>
  <si>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</si>
  <si>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</si>
  <si>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</si>
  <si>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</si>
  <si>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</si>
  <si>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</si>
  <si>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</si>
  <si>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</si>
  <si>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</si>
  <si>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</si>
  <si>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</si>
  <si>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</si>
  <si>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</si>
  <si>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</si>
  <si>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</si>
  <si>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</si>
  <si>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</si>
  <si>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</si>
  <si>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</si>
  <si>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</si>
  <si>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</si>
  <si>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</si>
  <si>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</si>
  <si>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</si>
  <si>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</si>
  <si>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</si>
  <si>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</si>
  <si>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</si>
  <si>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</si>
  <si>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</si>
  <si>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</si>
  <si>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</si>
  <si>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</si>
  <si>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</si>
  <si>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</si>
  <si>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</si>
  <si>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</si>
  <si>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</si>
  <si>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</si>
  <si>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</si>
  <si>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</si>
  <si>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</si>
  <si>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</si>
  <si>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</si>
  <si>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</si>
  <si>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</si>
  <si>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</si>
  <si>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</si>
  <si>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</si>
  <si>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</si>
  <si>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</si>
  <si>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</si>
  <si>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</si>
  <si>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</si>
  <si>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</si>
  <si>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</si>
  <si>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</si>
  <si>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</si>
  <si>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</si>
  <si>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</si>
  <si>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</si>
  <si>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</si>
  <si>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</si>
  <si>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</si>
  <si>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</si>
  <si>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</si>
  <si>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</si>
  <si>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</si>
  <si>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</si>
  <si>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</si>
  <si>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</si>
  <si>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</si>
  <si>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</si>
  <si>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</si>
  <si>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</si>
  <si>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</si>
  <si>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</si>
  <si>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</si>
  <si>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</si>
  <si>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</si>
  <si>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</si>
  <si>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</si>
  <si>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</si>
  <si>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</si>
  <si>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</si>
  <si>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</si>
  <si>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</si>
  <si>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</si>
  <si>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</si>
  <si>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</si>
  <si>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</si>
  <si>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</si>
  <si>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</si>
  <si>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</si>
  <si>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</si>
  <si>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</si>
  <si>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</si>
  <si>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</si>
  <si>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</si>
  <si>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</si>
  <si>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</si>
  <si>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</si>
  <si>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</si>
  <si>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</si>
  <si>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</si>
  <si>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</si>
  <si>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</si>
  <si>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</si>
  <si>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</si>
  <si>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</si>
  <si>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</si>
  <si>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</si>
  <si>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</si>
  <si>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</si>
  <si>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</si>
  <si>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</si>
  <si>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</si>
  <si>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</si>
  <si>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</si>
  <si>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</si>
  <si>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</si>
  <si>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</si>
  <si>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</si>
  <si>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</si>
  <si>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</si>
  <si>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</si>
  <si>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</si>
  <si>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</si>
  <si>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</si>
  <si>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</si>
  <si>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</si>
  <si>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</si>
  <si>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</si>
  <si>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</si>
  <si>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</si>
  <si>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</si>
  <si>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</si>
  <si>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</si>
  <si>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</si>
  <si>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</si>
  <si>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</si>
  <si>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</si>
  <si>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</si>
  <si>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</si>
  <si>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</si>
  <si>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</si>
  <si>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</si>
  <si>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</si>
  <si>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</si>
  <si>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</si>
  <si>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</si>
  <si>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</si>
  <si>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</si>
  <si>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</si>
  <si>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</si>
  <si>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</si>
  <si>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</si>
  <si>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</si>
  <si>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</si>
  <si>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</si>
  <si>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</si>
  <si>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</si>
  <si>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</si>
  <si>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</si>
  <si>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</si>
  <si>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</si>
  <si>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</si>
  <si>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</si>
  <si>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</si>
  <si>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</si>
  <si>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</si>
  <si>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</si>
  <si>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</si>
  <si>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</si>
  <si>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</si>
  <si>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</si>
  <si>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</si>
  <si>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</si>
  <si>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</si>
  <si>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</si>
  <si>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</si>
  <si>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</si>
  <si>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</si>
  <si>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</si>
  <si>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</si>
  <si>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</si>
  <si>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</si>
  <si>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</si>
  <si>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</si>
  <si>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</si>
  <si>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</si>
  <si>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</si>
  <si>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</si>
  <si>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</si>
  <si>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</si>
  <si>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</si>
  <si>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</si>
  <si>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</si>
  <si>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</si>
  <si>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</si>
  <si>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</si>
  <si>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</si>
  <si>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</si>
  <si>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</si>
  <si>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</si>
  <si>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</si>
  <si>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</si>
  <si>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</si>
  <si>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</si>
  <si>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</si>
  <si>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</si>
  <si>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</si>
  <si>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</si>
  <si>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</si>
  <si>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</si>
  <si>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</si>
  <si>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</si>
  <si>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</si>
  <si>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</si>
  <si>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</si>
  <si>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</si>
  <si>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</si>
  <si>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</si>
  <si>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</si>
  <si>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</si>
  <si>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</si>
  <si>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</si>
  <si>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</si>
  <si>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</si>
  <si>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</si>
  <si>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</si>
  <si>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</si>
  <si>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</si>
  <si>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</si>
  <si>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</si>
  <si>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</si>
  <si>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</si>
  <si>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</si>
  <si>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</si>
  <si>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</si>
  <si>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</si>
  <si>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</si>
  <si>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</si>
  <si>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</si>
  <si>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</si>
  <si>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</si>
  <si>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</si>
  <si>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</si>
  <si>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</si>
  <si>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</si>
  <si>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</si>
  <si>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</si>
  <si>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</si>
  <si>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</si>
  <si>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</si>
  <si>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</si>
  <si>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</si>
  <si>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</si>
  <si>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</si>
  <si>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</si>
  <si>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</si>
  <si>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</si>
  <si>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</si>
  <si>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</si>
  <si>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</si>
  <si>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</si>
  <si>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</si>
  <si>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</si>
  <si>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</si>
  <si>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</si>
  <si>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</si>
  <si>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</si>
  <si>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</si>
  <si>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</si>
  <si>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</si>
  <si>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</si>
  <si>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</si>
  <si>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</si>
  <si>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</si>
  <si>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</si>
  <si>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</si>
  <si>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</si>
  <si>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</si>
  <si>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</si>
  <si>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</si>
  <si>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</si>
  <si>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</si>
  <si>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</si>
  <si>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</si>
  <si>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</si>
  <si>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</si>
  <si>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</si>
  <si>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</si>
  <si>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</si>
  <si>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</si>
  <si>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</si>
  <si>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</si>
  <si>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</si>
  <si>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</si>
  <si>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</si>
  <si>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</si>
  <si>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</si>
  <si>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</si>
  <si>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</si>
  <si>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</si>
  <si>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</si>
  <si>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</si>
  <si>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</si>
  <si>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</si>
  <si>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</si>
  <si>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</si>
  <si>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</si>
  <si>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</si>
  <si>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</si>
  <si>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</si>
  <si>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</si>
  <si>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</si>
  <si>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</si>
  <si>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</si>
  <si>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</si>
  <si>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</si>
  <si>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</si>
  <si>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</si>
  <si>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</si>
  <si>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</si>
  <si>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</si>
  <si>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</si>
  <si>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</si>
  <si>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</si>
  <si>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</si>
  <si>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</si>
  <si>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</si>
  <si>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</si>
  <si>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</si>
  <si>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</si>
  <si>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</si>
  <si>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</si>
  <si>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</si>
  <si>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</si>
  <si>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</si>
  <si>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</si>
  <si>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</si>
  <si>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</si>
  <si>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</si>
  <si>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</si>
  <si>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</si>
  <si>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</si>
  <si>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</si>
  <si>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</si>
  <si>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</si>
  <si>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</si>
  <si>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</si>
  <si>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</si>
  <si>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</si>
  <si>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</si>
  <si>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</si>
  <si>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</si>
  <si>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</si>
  <si>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</si>
  <si>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</si>
  <si>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</si>
  <si>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</si>
  <si>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</si>
  <si>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</si>
  <si>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</si>
  <si>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</si>
  <si>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</si>
  <si>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</si>
  <si>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</si>
  <si>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</si>
  <si>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</si>
  <si>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</si>
  <si>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</si>
  <si>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</si>
  <si>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</si>
  <si>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</si>
  <si>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</si>
  <si>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</si>
  <si>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</si>
  <si>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</si>
  <si>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</si>
  <si>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</si>
  <si>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</si>
  <si>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</si>
  <si>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</si>
  <si>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</si>
  <si>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</si>
  <si>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</si>
  <si>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</si>
  <si>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</si>
  <si>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</si>
  <si>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</si>
  <si>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</si>
  <si>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</si>
  <si>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</si>
  <si>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</si>
  <si>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</si>
  <si>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</si>
  <si>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</si>
  <si>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</si>
  <si>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</si>
  <si>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</si>
  <si>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</si>
  <si>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</si>
  <si>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</si>
  <si>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</si>
  <si>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</si>
  <si>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</si>
  <si>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</si>
  <si>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</si>
  <si>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</si>
  <si>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</si>
  <si>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</si>
  <si>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</si>
  <si>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</si>
  <si>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</si>
  <si>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</si>
  <si>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</si>
  <si>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</si>
  <si>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</si>
  <si>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</si>
  <si>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</si>
  <si>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</si>
  <si>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</si>
  <si>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</si>
  <si>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</si>
  <si>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</si>
  <si>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</si>
  <si>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</si>
  <si>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</si>
  <si>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</si>
  <si>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</si>
  <si>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</si>
  <si>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</si>
  <si>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</si>
  <si>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</si>
  <si>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</si>
  <si>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</si>
  <si>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</si>
  <si>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</si>
  <si>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</si>
  <si>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</si>
  <si>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</si>
  <si>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</si>
  <si>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</si>
  <si>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</si>
  <si>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</si>
  <si>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</si>
  <si>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</si>
  <si>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</si>
  <si>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</si>
  <si>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</si>
  <si>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</si>
  <si>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</si>
  <si>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</si>
  <si>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</si>
  <si>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</si>
  <si>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</si>
  <si>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</si>
  <si>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</si>
  <si>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</si>
  <si>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</si>
  <si>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</si>
  <si>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</si>
  <si>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</si>
  <si>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</si>
  <si>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</si>
  <si>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</si>
  <si>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</si>
  <si>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</si>
  <si>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</si>
  <si>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</si>
  <si>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</si>
  <si>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</si>
  <si>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</si>
  <si>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</si>
  <si>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</si>
  <si>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</si>
  <si>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</si>
  <si>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</si>
  <si>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</si>
  <si>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</si>
  <si>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</si>
  <si>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</si>
  <si>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</si>
  <si>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</si>
  <si>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</si>
  <si>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</si>
  <si>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</si>
  <si>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</si>
  <si>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</si>
  <si>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</si>
  <si>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</si>
  <si>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</si>
  <si>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</si>
  <si>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</si>
  <si>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</si>
  <si>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</si>
  <si>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</si>
  <si>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</si>
  <si>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</si>
  <si>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</si>
  <si>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</si>
  <si>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</si>
  <si>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</si>
  <si>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</si>
  <si>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</si>
  <si>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</si>
  <si>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</si>
  <si>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</si>
  <si>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</si>
  <si>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</si>
  <si>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</si>
  <si>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</si>
  <si>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</si>
  <si>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</si>
  <si>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</si>
  <si>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</si>
  <si>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</si>
  <si>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</si>
  <si>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</si>
  <si>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</si>
  <si>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</si>
  <si>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</si>
  <si>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</si>
  <si>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</si>
  <si>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</si>
  <si>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</si>
  <si>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</si>
  <si>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</si>
  <si>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</si>
  <si>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</si>
  <si>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</si>
  <si>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</si>
  <si>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</si>
  <si>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</si>
  <si>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</si>
  <si>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</si>
  <si>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</si>
  <si>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</si>
  <si>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</si>
  <si>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</si>
  <si>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</si>
  <si>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</si>
  <si>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</si>
  <si>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</si>
  <si>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</si>
  <si>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</si>
  <si>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</si>
  <si>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</si>
  <si>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</si>
  <si>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</si>
  <si>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</si>
  <si>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</si>
  <si>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</si>
  <si>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</si>
  <si>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</si>
  <si>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</si>
  <si>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</si>
  <si>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</si>
  <si>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</si>
  <si>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</si>
  <si>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</si>
  <si>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</si>
  <si>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</si>
  <si>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</si>
  <si>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</si>
  <si>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</si>
  <si>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</si>
  <si>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</si>
  <si>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</si>
  <si>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</si>
  <si>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</si>
  <si>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</si>
  <si>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</si>
  <si>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</si>
  <si>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</si>
  <si>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</si>
  <si>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</si>
  <si>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</si>
  <si>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</si>
  <si>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</si>
  <si>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</si>
  <si>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</si>
  <si>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</si>
  <si>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</si>
  <si>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</si>
  <si>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</si>
  <si>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</si>
  <si>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</si>
  <si>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</si>
  <si>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</si>
  <si>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</si>
  <si>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</si>
  <si>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</si>
  <si>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</si>
  <si>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</si>
  <si>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</si>
  <si>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</si>
  <si>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</si>
  <si>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</si>
  <si>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</si>
  <si>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</si>
  <si>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</si>
  <si>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</si>
  <si>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</si>
  <si>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</si>
  <si>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</si>
  <si>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</si>
  <si>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</si>
  <si>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</si>
  <si>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</si>
  <si>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</si>
  <si>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</si>
  <si>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</si>
  <si>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</si>
  <si>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</si>
  <si>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</si>
  <si>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</si>
  <si>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</si>
  <si>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</si>
  <si>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</si>
  <si>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</si>
  <si>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</si>
  <si>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</si>
  <si>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</si>
  <si>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</si>
  <si>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</si>
  <si>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</si>
  <si>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</si>
  <si>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</si>
  <si>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</si>
  <si>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</si>
  <si>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</si>
  <si>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</si>
  <si>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</si>
  <si>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</si>
  <si>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</si>
  <si>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</si>
  <si>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</si>
  <si>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</si>
  <si>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</si>
  <si>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</si>
  <si>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</si>
  <si>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</si>
  <si>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</si>
  <si>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</si>
  <si>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</si>
  <si>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</si>
  <si>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</si>
  <si>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</si>
  <si>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</si>
  <si>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</si>
  <si>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</si>
  <si>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</si>
  <si>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</si>
  <si>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</si>
  <si>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</si>
  <si>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</si>
  <si>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</si>
  <si>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</si>
  <si>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</si>
  <si>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</si>
  <si>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</si>
  <si>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</si>
  <si>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</si>
  <si>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</si>
  <si>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</si>
  <si>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</si>
  <si>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</si>
  <si>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</si>
  <si>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</si>
  <si>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</si>
  <si>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</si>
  <si>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</si>
  <si>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</si>
  <si>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</si>
  <si>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</si>
  <si>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</si>
  <si>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</si>
  <si>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</si>
  <si>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</si>
  <si>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</si>
  <si>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</si>
  <si>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</si>
  <si>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</si>
  <si>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</si>
  <si>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</si>
  <si>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</si>
  <si>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</si>
  <si>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</si>
  <si>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</si>
  <si>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</si>
  <si>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</si>
  <si>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</si>
  <si>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</si>
  <si>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</si>
  <si>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</si>
  <si>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</si>
  <si>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</si>
  <si>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</si>
  <si>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</si>
  <si>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</si>
  <si>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</si>
  <si>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</si>
  <si>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</si>
  <si>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</si>
  <si>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</si>
  <si>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</si>
  <si>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</si>
  <si>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</si>
  <si>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</si>
  <si>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</si>
  <si>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</si>
  <si>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</si>
  <si>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</si>
  <si>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</si>
  <si>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</si>
  <si>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</si>
  <si>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</si>
  <si>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</si>
  <si>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</si>
  <si>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</si>
  <si>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</si>
  <si>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</si>
  <si>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</si>
  <si>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</si>
  <si>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</si>
  <si>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</si>
  <si>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</si>
  <si>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</si>
  <si>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</si>
  <si>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</si>
  <si>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</si>
  <si>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</si>
  <si>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</si>
  <si>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</si>
  <si>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</si>
  <si>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</si>
  <si>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</si>
  <si>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</si>
  <si>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</si>
  <si>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</si>
  <si>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</si>
  <si>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</si>
  <si>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</si>
  <si>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</si>
  <si>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</si>
  <si>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</si>
  <si>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</si>
  <si>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</si>
  <si>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</si>
  <si>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</si>
  <si>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</si>
  <si>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</si>
  <si>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</si>
  <si>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</si>
  <si>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</si>
  <si>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</si>
  <si>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</si>
  <si>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</si>
  <si>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</si>
  <si>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</si>
  <si>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</si>
  <si>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</si>
  <si>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</si>
  <si>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</si>
  <si>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</si>
  <si>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</si>
  <si>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</si>
  <si>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</si>
  <si>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</si>
  <si>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</si>
  <si>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</si>
  <si>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</si>
  <si>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</si>
  <si>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</si>
  <si>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</si>
  <si>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</si>
  <si>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</si>
  <si>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</si>
  <si>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</si>
  <si>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</si>
  <si>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</si>
  <si>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</si>
  <si>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</si>
  <si>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</si>
  <si>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</si>
  <si>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</si>
  <si>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</si>
  <si>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</si>
  <si>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</si>
  <si>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</si>
  <si>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</si>
  <si>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</si>
  <si>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</si>
  <si>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</si>
  <si>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</si>
  <si>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</si>
  <si>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</si>
  <si>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</si>
  <si>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</si>
  <si>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</si>
  <si>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</si>
  <si>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</si>
  <si>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</si>
  <si>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</si>
  <si>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</si>
  <si>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</si>
  <si>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</si>
  <si>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</si>
  <si>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</si>
  <si>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</si>
  <si>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</si>
  <si>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</si>
  <si>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</si>
  <si>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</si>
  <si>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</si>
  <si>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</si>
  <si>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</si>
  <si>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</si>
  <si>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</si>
  <si>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</si>
  <si>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</si>
  <si>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</si>
  <si>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</si>
  <si>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</si>
  <si>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</si>
  <si>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</si>
  <si>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</si>
  <si>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</si>
  <si>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</si>
  <si>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</si>
  <si>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</si>
  <si>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</si>
  <si>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</si>
  <si>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</si>
  <si>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</si>
  <si>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</si>
  <si>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</si>
  <si>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</si>
  <si>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</si>
  <si>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</si>
  <si>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</si>
  <si>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</si>
  <si>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</si>
  <si>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</si>
  <si>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</si>
  <si>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</si>
  <si>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</si>
  <si>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</si>
  <si>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</si>
  <si>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</si>
  <si>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</si>
  <si>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</si>
  <si>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</si>
  <si>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</si>
  <si>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</si>
  <si>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</si>
  <si>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</si>
  <si>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</si>
  <si>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</si>
  <si>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</si>
  <si>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</si>
  <si>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</si>
  <si>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</si>
  <si>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</si>
  <si>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</si>
  <si>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</si>
  <si>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</si>
  <si>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</si>
  <si>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</si>
  <si>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</si>
  <si>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</si>
  <si>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</si>
  <si>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</si>
  <si>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</si>
  <si>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</si>
  <si>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</si>
  <si>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</si>
  <si>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</si>
  <si>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</si>
  <si>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</si>
  <si>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</si>
  <si>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</si>
  <si>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</si>
  <si>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</si>
  <si>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</si>
  <si>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</si>
  <si>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</si>
  <si>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</si>
  <si>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</si>
  <si>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</si>
  <si>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</si>
  <si>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</si>
  <si>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</si>
  <si>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</si>
  <si>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</si>
  <si>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</si>
  <si>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</si>
  <si>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</si>
  <si>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</si>
  <si>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</si>
  <si>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</si>
  <si>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</si>
  <si>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</si>
  <si>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</si>
  <si>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</si>
  <si>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</si>
  <si>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</si>
  <si>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</si>
  <si>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</si>
  <si>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</si>
  <si>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</si>
  <si>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</si>
  <si>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</si>
  <si>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</si>
  <si>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</si>
  <si>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</si>
  <si>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</si>
  <si>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</si>
  <si>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</si>
  <si>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</si>
  <si>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</si>
  <si>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</si>
  <si>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</si>
  <si>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</si>
  <si>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</si>
  <si>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</si>
  <si>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</si>
  <si>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</si>
  <si>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</si>
  <si>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</si>
  <si>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</si>
  <si>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</si>
  <si>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</si>
  <si>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</si>
  <si>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</si>
  <si>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</si>
  <si>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</si>
  <si>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</si>
  <si>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</si>
  <si>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</si>
  <si>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</si>
  <si>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</si>
  <si>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</si>
  <si>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</si>
  <si>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</si>
  <si>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</si>
  <si>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</si>
  <si>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</si>
  <si>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</si>
  <si>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</si>
  <si>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</si>
  <si>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</si>
  <si>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</si>
  <si>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</si>
  <si>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</si>
  <si>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</si>
  <si>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</si>
  <si>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</si>
  <si>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</si>
  <si>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</si>
  <si>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</si>
  <si>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</si>
  <si>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</si>
  <si>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</si>
  <si>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</si>
  <si>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</si>
  <si>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</si>
  <si>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</si>
  <si>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</si>
  <si>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</si>
  <si>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</si>
  <si>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</si>
  <si>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</si>
  <si>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</si>
  <si>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</si>
  <si>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</si>
  <si>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</si>
  <si>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</si>
  <si>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</si>
  <si>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</si>
  <si>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</si>
  <si>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</si>
  <si>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</si>
  <si>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</si>
  <si>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</si>
  <si>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</si>
  <si>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</si>
  <si>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</si>
  <si>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</si>
  <si>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</si>
  <si>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</si>
  <si>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</si>
  <si>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</si>
  <si>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</si>
  <si>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</si>
  <si>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</si>
  <si>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</si>
  <si>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</si>
  <si>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</si>
  <si>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</si>
  <si>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</si>
  <si>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</si>
  <si>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</si>
  <si>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</si>
  <si>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</si>
  <si>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</si>
  <si>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</si>
  <si>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</si>
  <si>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</si>
  <si>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</si>
  <si>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</si>
  <si>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</si>
  <si>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</si>
  <si>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</si>
  <si>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</si>
  <si>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</si>
  <si>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</si>
  <si>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</si>
  <si>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</si>
  <si>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</si>
  <si>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</si>
  <si>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</si>
  <si>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</si>
  <si>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</si>
  <si>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</si>
  <si>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</si>
  <si>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</si>
  <si>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</si>
  <si>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</si>
  <si>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</si>
  <si>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</si>
  <si>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</si>
  <si>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</si>
  <si>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</si>
  <si>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</si>
  <si>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</si>
  <si>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</si>
  <si>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</si>
  <si>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</si>
  <si>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</si>
  <si>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</si>
  <si>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</si>
  <si>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</si>
  <si>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</si>
  <si>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</si>
  <si>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</si>
  <si>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</si>
  <si>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</si>
  <si>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</si>
  <si>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</si>
  <si>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</si>
  <si>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</si>
  <si>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</si>
  <si>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</si>
  <si>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</si>
  <si>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</si>
  <si>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</si>
  <si>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</si>
  <si>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</si>
  <si>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</si>
  <si>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</si>
  <si>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</si>
  <si>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</si>
  <si>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</si>
  <si>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</si>
  <si>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</si>
  <si>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</si>
  <si>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</si>
  <si>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</si>
  <si>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</si>
  <si>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</si>
  <si>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</si>
  <si>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</si>
  <si>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</si>
  <si>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</si>
  <si>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</si>
  <si>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</si>
  <si>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</si>
  <si>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</si>
  <si>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</si>
  <si>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</si>
  <si>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</si>
  <si>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</si>
  <si>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</si>
  <si>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</si>
  <si>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</si>
  <si>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</si>
  <si>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</si>
  <si>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</si>
  <si>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</si>
  <si>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</si>
  <si>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</si>
  <si>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</si>
  <si>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</si>
  <si>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</si>
  <si>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</si>
  <si>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</si>
  <si>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</si>
  <si>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</si>
  <si>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</si>
  <si>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</si>
  <si>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</si>
  <si>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</si>
  <si>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</si>
  <si>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</si>
  <si>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</si>
  <si>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</si>
  <si>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</si>
  <si>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</si>
  <si>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</si>
  <si>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</si>
  <si>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</si>
  <si>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</si>
  <si>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</si>
  <si>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</si>
  <si>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</si>
  <si>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</si>
  <si>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</si>
  <si>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</si>
  <si>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</si>
  <si>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</si>
  <si>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</si>
  <si>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</si>
  <si>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</si>
  <si>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</si>
  <si>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</si>
  <si>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</si>
  <si>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</si>
  <si>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</si>
  <si>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</si>
  <si>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</si>
  <si>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</si>
  <si>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</si>
  <si>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</si>
  <si>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</si>
  <si>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</si>
  <si>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</si>
  <si>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</si>
  <si>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</si>
  <si>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</si>
  <si>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</si>
  <si>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</si>
  <si>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</si>
  <si>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</si>
  <si>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</si>
  <si>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</si>
  <si>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</si>
  <si>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</si>
  <si>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</si>
  <si>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</si>
  <si>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</si>
  <si>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</si>
  <si>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</si>
  <si>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</si>
  <si>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</si>
  <si>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</si>
  <si>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</si>
  <si>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</si>
  <si>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</si>
  <si>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</si>
  <si>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</si>
  <si>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</si>
  <si>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</si>
  <si>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</si>
  <si>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</si>
  <si>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</si>
  <si>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</si>
  <si>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</si>
  <si>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</si>
  <si>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</si>
  <si>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</si>
  <si>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</si>
  <si>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</si>
  <si>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</si>
  <si>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</si>
  <si>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</si>
  <si>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</si>
  <si>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</si>
  <si>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</si>
  <si>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</si>
  <si>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</si>
  <si>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</si>
  <si>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</si>
  <si>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</si>
  <si>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</si>
  <si>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</si>
  <si>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</si>
  <si>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</si>
  <si>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</si>
  <si>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</si>
  <si>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</si>
  <si>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</si>
  <si>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</si>
  <si>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</si>
  <si>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</si>
  <si>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</si>
  <si>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</si>
  <si>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</si>
  <si>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</si>
  <si>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</si>
  <si>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</si>
  <si>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</si>
  <si>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</si>
  <si>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</si>
  <si>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</si>
  <si>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</si>
  <si>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</si>
  <si>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</si>
  <si>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</si>
  <si>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</si>
  <si>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</si>
  <si>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</si>
  <si>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</si>
  <si>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</si>
  <si>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</si>
  <si>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</si>
  <si>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</si>
  <si>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</si>
  <si>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</si>
  <si>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</si>
  <si>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</si>
  <si>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</si>
  <si>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</si>
  <si>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</si>
  <si>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</si>
  <si>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</si>
  <si>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</si>
  <si>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</si>
  <si>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</si>
  <si>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</si>
  <si>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</si>
  <si>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</si>
  <si>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</si>
  <si>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</si>
  <si>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</si>
  <si>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</si>
  <si>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</si>
  <si>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</si>
  <si>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</si>
  <si>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</si>
  <si>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</si>
  <si>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</si>
  <si>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</si>
  <si>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</si>
  <si>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</si>
  <si>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</si>
  <si>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</si>
  <si>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</si>
  <si>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</si>
  <si>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</si>
  <si>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</si>
  <si>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</si>
  <si>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</si>
  <si>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</si>
  <si>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</si>
  <si>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</si>
  <si>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</si>
  <si>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</si>
  <si>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</si>
  <si>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</si>
  <si>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</si>
  <si>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</si>
  <si>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</si>
  <si>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</si>
  <si>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</si>
  <si>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</si>
  <si>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</si>
  <si>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</si>
  <si>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</si>
  <si>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</si>
  <si>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</si>
  <si>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</si>
  <si>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</si>
  <si>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</si>
  <si>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</si>
  <si>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</si>
  <si>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</si>
  <si>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</si>
  <si>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</si>
  <si>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</si>
  <si>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</si>
  <si>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</si>
  <si>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</si>
  <si>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</si>
  <si>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</si>
  <si>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</si>
  <si>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</si>
  <si>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</si>
  <si>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</si>
  <si>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</si>
  <si>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</si>
  <si>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</si>
  <si>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</si>
  <si>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</si>
  <si>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</si>
  <si>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</si>
  <si>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</si>
  <si>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</si>
  <si>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</si>
  <si>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</si>
  <si>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</si>
  <si>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</si>
  <si>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</si>
  <si>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</si>
  <si>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</si>
  <si>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</si>
  <si>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</si>
  <si>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</si>
  <si>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</si>
  <si>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</si>
  <si>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</si>
  <si>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</si>
  <si>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</si>
  <si>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</si>
  <si>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</si>
  <si>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</si>
  <si>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</si>
  <si>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</si>
  <si>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</si>
  <si>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</si>
  <si>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</si>
  <si>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</si>
  <si>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</si>
  <si>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</si>
  <si>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</si>
  <si>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</si>
  <si>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</si>
  <si>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</si>
  <si>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</si>
  <si>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</si>
  <si>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</si>
  <si>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</si>
  <si>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</si>
  <si>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</si>
  <si>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</si>
  <si>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</si>
  <si>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</si>
  <si>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</si>
  <si>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</si>
  <si>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</si>
  <si>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</si>
  <si>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</si>
  <si>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</si>
  <si>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</si>
  <si>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</si>
  <si>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</si>
  <si>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</si>
  <si>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</si>
  <si>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</si>
  <si>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</si>
  <si>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</si>
  <si>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</si>
  <si>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</si>
  <si>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</si>
  <si>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</si>
  <si>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</si>
  <si>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</si>
  <si>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</si>
  <si>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</si>
  <si>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</si>
  <si>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</si>
  <si>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</si>
  <si>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</si>
  <si>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</si>
  <si>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</si>
  <si>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</si>
  <si>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</si>
  <si>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</si>
  <si>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</si>
  <si>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</si>
  <si>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</si>
  <si>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</si>
  <si>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</si>
  <si>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</si>
  <si>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</si>
  <si>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</si>
  <si>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</si>
  <si>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</si>
  <si>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</si>
  <si>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</si>
  <si>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</si>
  <si>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</si>
  <si>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</si>
  <si>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</si>
  <si>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</si>
  <si>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</si>
  <si>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</si>
  <si>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</si>
  <si>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</si>
  <si>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</si>
  <si>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</si>
  <si>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</si>
  <si>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</si>
  <si>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</si>
  <si>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</si>
  <si>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</si>
  <si>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</si>
  <si>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</si>
  <si>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</si>
  <si>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</si>
  <si>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</si>
  <si>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</si>
  <si>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</si>
  <si>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</si>
  <si>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</si>
  <si>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</si>
  <si>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</si>
  <si>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</si>
  <si>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</si>
  <si>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</si>
  <si>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</si>
  <si>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</si>
  <si>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</si>
  <si>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</si>
  <si>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</si>
  <si>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</si>
  <si>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</si>
  <si>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</si>
  <si>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</si>
  <si>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</si>
  <si>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</si>
  <si>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</si>
  <si>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</si>
  <si>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</si>
  <si>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</si>
  <si>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</si>
  <si>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</si>
  <si>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</si>
  <si>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</si>
  <si>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</si>
  <si>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</si>
  <si>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</si>
  <si>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</si>
  <si>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</si>
  <si>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</si>
  <si>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</si>
  <si>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</si>
  <si>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</si>
  <si>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</si>
  <si>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</si>
  <si>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</si>
  <si>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</si>
  <si>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</si>
  <si>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</si>
  <si>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</si>
  <si>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</si>
  <si>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</si>
  <si>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</si>
  <si>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</si>
  <si>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</si>
  <si>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</si>
  <si>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</si>
  <si>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</si>
  <si>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</si>
  <si>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</si>
  <si>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</si>
  <si>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</si>
  <si>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</si>
  <si>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</si>
  <si>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</si>
  <si>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</si>
  <si>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</si>
  <si>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</si>
  <si>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</si>
  <si>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</si>
  <si>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</si>
  <si>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</si>
  <si>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</si>
  <si>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</si>
  <si>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</si>
  <si>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</si>
  <si>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</si>
  <si>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</si>
  <si>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</si>
  <si>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</si>
  <si>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</si>
  <si>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</si>
  <si>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</si>
  <si>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</si>
  <si>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</si>
  <si>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</si>
  <si>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</si>
  <si>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</si>
  <si>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</si>
  <si>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</si>
  <si>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</si>
  <si>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</si>
  <si>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</si>
  <si>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</si>
  <si>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</si>
  <si>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</si>
  <si>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</si>
  <si>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</si>
  <si>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</si>
  <si>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</si>
  <si>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</si>
  <si>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</si>
  <si>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</si>
  <si>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</si>
  <si>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</si>
  <si>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</si>
  <si>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</si>
  <si>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</si>
  <si>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</si>
  <si>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</si>
  <si>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</si>
  <si>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</si>
  <si>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</si>
  <si>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</si>
  <si>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</si>
  <si>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</si>
  <si>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</si>
  <si>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</si>
  <si>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</si>
  <si>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</si>
  <si>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</si>
  <si>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</si>
  <si>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</si>
  <si>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</si>
  <si>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</si>
  <si>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</si>
  <si>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</si>
  <si>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</si>
  <si>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</si>
  <si>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</si>
  <si>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</si>
  <si>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</si>
  <si>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</si>
  <si>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</si>
  <si>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</si>
  <si>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</si>
  <si>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</si>
  <si>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</si>
  <si>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</si>
  <si>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</si>
  <si>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</si>
  <si>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</si>
  <si>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</si>
  <si>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</si>
  <si>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</si>
  <si>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</si>
  <si>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</si>
  <si>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</si>
  <si>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</si>
  <si>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</si>
  <si>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</si>
  <si>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</si>
  <si>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</si>
  <si>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</si>
  <si>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</si>
  <si>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</si>
  <si>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</si>
  <si>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</si>
  <si>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</si>
  <si>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</si>
  <si>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</si>
  <si>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</si>
  <si>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</si>
  <si>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</si>
  <si>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</si>
  <si>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</si>
  <si>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</si>
  <si>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</si>
  <si>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</si>
  <si>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</si>
  <si>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</si>
  <si>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</si>
  <si>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</si>
  <si>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</si>
  <si>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</si>
  <si>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</si>
  <si>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</si>
  <si>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</si>
  <si>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</si>
  <si>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</si>
  <si>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</si>
  <si>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</si>
  <si>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</si>
  <si>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</si>
  <si>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</si>
  <si>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</si>
  <si>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</si>
  <si>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</si>
  <si>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</si>
  <si>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</si>
  <si>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</si>
  <si>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</si>
  <si>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</si>
  <si>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</si>
  <si>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</si>
  <si>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</si>
  <si>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</si>
  <si>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</si>
  <si>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</si>
  <si>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</si>
  <si>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</si>
  <si>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</si>
  <si>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</si>
  <si>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</si>
  <si>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</si>
  <si>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</si>
  <si>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</si>
  <si>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</si>
  <si>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</si>
  <si>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</si>
  <si>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</si>
  <si>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</si>
  <si>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</si>
  <si>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</si>
  <si>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</si>
  <si>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</si>
  <si>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</si>
  <si>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</si>
  <si>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</si>
  <si>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</si>
  <si>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</si>
  <si>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</si>
  <si>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</si>
  <si>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</si>
  <si>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</si>
  <si>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</si>
  <si>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</si>
  <si>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</si>
  <si>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</si>
  <si>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</si>
  <si>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</si>
  <si>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</si>
  <si>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</si>
  <si>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</si>
  <si>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</si>
  <si>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</si>
  <si>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</si>
  <si>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</si>
  <si>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</si>
  <si>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</si>
  <si>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</si>
  <si>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</si>
  <si>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</si>
  <si>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</si>
  <si>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</si>
  <si>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</si>
  <si>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</si>
  <si>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</si>
  <si>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</si>
  <si>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</si>
  <si>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</si>
  <si>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</si>
  <si>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</si>
  <si>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</si>
  <si>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</si>
  <si>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</si>
  <si>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</si>
  <si>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</si>
  <si>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</si>
  <si>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</si>
  <si>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</si>
  <si>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</si>
  <si>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</si>
  <si>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</si>
  <si>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</si>
  <si>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</si>
  <si>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</si>
  <si>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</si>
  <si>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</si>
  <si>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</si>
  <si>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</si>
  <si>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</si>
  <si>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</si>
  <si>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</si>
  <si>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</si>
  <si>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</si>
  <si>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</si>
  <si>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</si>
  <si>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</si>
  <si>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</si>
  <si>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</si>
  <si>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</si>
  <si>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</si>
  <si>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</si>
  <si>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</si>
  <si>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</si>
  <si>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</si>
  <si>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</si>
  <si>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</si>
  <si>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</si>
  <si>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</si>
  <si>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</si>
  <si>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</si>
  <si>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</si>
  <si>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</si>
  <si>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</si>
  <si>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</si>
  <si>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</si>
  <si>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</si>
  <si>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</si>
  <si>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</si>
  <si>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</si>
  <si>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</si>
  <si>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</si>
  <si>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</si>
  <si>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</si>
  <si>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</si>
  <si>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</si>
  <si>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</si>
  <si>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</si>
  <si>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</si>
  <si>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</si>
  <si>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</si>
  <si>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</si>
  <si>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</si>
  <si>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</si>
  <si>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</si>
  <si>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</si>
  <si>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</si>
  <si>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</si>
  <si>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</si>
  <si>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</si>
  <si>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</si>
  <si>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</si>
  <si>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</si>
  <si>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</si>
  <si>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</si>
  <si>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</si>
  <si>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</si>
  <si>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</si>
  <si>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</si>
  <si>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</si>
  <si>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</si>
  <si>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</si>
  <si>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</si>
  <si>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</si>
  <si>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</si>
  <si>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</si>
  <si>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</si>
  <si>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</si>
  <si>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</si>
  <si>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</si>
  <si>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</si>
  <si>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</si>
  <si>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</si>
  <si>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</si>
  <si>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</si>
  <si>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</si>
  <si>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</si>
  <si>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</si>
  <si>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</si>
  <si>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</si>
  <si>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</si>
  <si>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</si>
  <si>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</si>
  <si>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</si>
  <si>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</si>
  <si>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</si>
  <si>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</si>
  <si>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</si>
  <si>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</si>
  <si>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</si>
  <si>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</si>
  <si>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</si>
  <si>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</si>
  <si>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</si>
  <si>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</si>
  <si>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</si>
  <si>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</si>
  <si>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</si>
  <si>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</si>
  <si>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</si>
  <si>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</si>
  <si>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</si>
  <si>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</si>
  <si>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</si>
  <si>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</si>
  <si>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</si>
  <si>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</si>
  <si>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</si>
  <si>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</si>
  <si>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</si>
  <si>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</si>
  <si>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</si>
  <si>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</si>
  <si>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</si>
  <si>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</si>
  <si>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</si>
  <si>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</si>
  <si>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</si>
  <si>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</si>
  <si>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</si>
  <si>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</si>
  <si>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</si>
  <si>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</si>
  <si>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</si>
  <si>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</si>
  <si>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</si>
  <si>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</si>
  <si>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</si>
  <si>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</si>
  <si>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</si>
  <si>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</si>
  <si>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</si>
  <si>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</si>
  <si>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</si>
  <si>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</si>
  <si>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</si>
  <si>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</si>
  <si>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</si>
  <si>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</si>
  <si>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</si>
  <si>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</si>
  <si>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</si>
  <si>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</si>
  <si>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</si>
  <si>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</si>
  <si>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</si>
  <si>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</si>
  <si>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</si>
  <si>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</si>
  <si>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</si>
  <si>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</si>
  <si>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</si>
  <si>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</si>
  <si>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</si>
  <si>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</si>
  <si>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</si>
  <si>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</si>
  <si>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</si>
  <si>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</si>
  <si>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</si>
  <si>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</si>
  <si>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</si>
  <si>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</si>
  <si>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</si>
  <si>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</si>
  <si>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</si>
  <si>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</si>
  <si>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</si>
  <si>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</si>
  <si>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</si>
  <si>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</si>
  <si>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</si>
  <si>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</si>
  <si>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</si>
  <si>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</si>
  <si>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</si>
  <si>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</si>
  <si>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</si>
  <si>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</si>
  <si>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</si>
  <si>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</si>
  <si>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</si>
  <si>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</si>
  <si>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</si>
  <si>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</si>
  <si>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</si>
  <si>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</si>
  <si>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</si>
  <si>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</si>
  <si>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</si>
  <si>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</si>
  <si>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</si>
  <si>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</si>
  <si>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</si>
  <si>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</si>
  <si>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</si>
  <si>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</si>
  <si>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</si>
  <si>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</si>
  <si>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</si>
  <si>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</si>
  <si>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</si>
  <si>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</si>
  <si>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</si>
  <si>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</si>
  <si>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</si>
  <si>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</si>
  <si>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</si>
  <si>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</si>
  <si>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</si>
  <si>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</si>
  <si>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</si>
  <si>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</si>
  <si>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</si>
  <si>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</si>
  <si>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</si>
  <si>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</si>
  <si>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</si>
  <si>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</si>
  <si>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</si>
  <si>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</si>
  <si>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</si>
  <si>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</si>
  <si>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</si>
  <si>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</si>
  <si>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</si>
  <si>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</si>
  <si>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</si>
  <si>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</si>
  <si>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</si>
  <si>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</si>
  <si>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</si>
  <si>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</si>
  <si>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</si>
  <si>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</si>
  <si>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</si>
  <si>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</si>
  <si>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</si>
  <si>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</si>
  <si>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</si>
  <si>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</si>
  <si>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</si>
  <si>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</si>
  <si>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</si>
  <si>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</si>
  <si>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</si>
  <si>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</si>
  <si>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</si>
  <si>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</si>
  <si>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</si>
  <si>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</si>
  <si>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</si>
  <si>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</si>
  <si>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</si>
  <si>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</si>
  <si>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</si>
  <si>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</si>
  <si>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</si>
  <si>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</si>
  <si>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</si>
  <si>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</si>
  <si>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</si>
  <si>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</si>
  <si>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</si>
  <si>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</si>
  <si>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</si>
  <si>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</si>
  <si>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</si>
  <si>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</si>
  <si>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</si>
  <si>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</si>
  <si>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</si>
  <si>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</si>
  <si>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</si>
  <si>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</si>
  <si>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</si>
  <si>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</si>
  <si>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</si>
  <si>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</si>
  <si>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</si>
  <si>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</si>
  <si>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</si>
  <si>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</si>
  <si>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</si>
  <si>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</si>
  <si>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</si>
  <si>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</si>
  <si>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</si>
  <si>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</si>
  <si>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</si>
  <si>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</si>
  <si>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</si>
  <si>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</si>
  <si>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</si>
  <si>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</si>
  <si>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</si>
  <si>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</si>
  <si>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</si>
  <si>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</si>
  <si>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</si>
  <si>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</si>
  <si>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</si>
  <si>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</si>
  <si>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</si>
  <si>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</si>
  <si>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</si>
  <si>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</si>
  <si>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</si>
  <si>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</si>
  <si>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</si>
  <si>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</si>
  <si>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</si>
  <si>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</si>
  <si>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</si>
  <si>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</si>
  <si>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</si>
  <si>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</si>
  <si>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</si>
  <si>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</si>
  <si>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</si>
  <si>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</si>
  <si>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</si>
  <si>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</si>
  <si>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</si>
  <si>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</si>
  <si>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</si>
  <si>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</si>
  <si>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</si>
  <si>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</si>
  <si>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</si>
  <si>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</si>
  <si>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</si>
  <si>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</si>
  <si>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</si>
  <si>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</si>
  <si>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</si>
  <si>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</si>
  <si>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</si>
  <si>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</si>
  <si>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</si>
  <si>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</si>
  <si>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</si>
  <si>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</si>
  <si>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</si>
  <si>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</si>
  <si>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</si>
  <si>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</si>
  <si>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</si>
  <si>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</si>
  <si>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</si>
  <si>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</si>
  <si>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</si>
  <si>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</si>
  <si>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</si>
  <si>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</si>
  <si>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</si>
  <si>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</si>
  <si>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</si>
  <si>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</si>
  <si>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</si>
  <si>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</si>
  <si>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</si>
  <si>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</si>
  <si>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</si>
  <si>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</si>
  <si>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</si>
  <si>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</si>
  <si>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</si>
  <si>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</si>
  <si>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</si>
  <si>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</si>
  <si>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</si>
  <si>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</si>
  <si>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</si>
  <si>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</si>
  <si>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</si>
  <si>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</si>
  <si>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</si>
  <si>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</si>
  <si>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</si>
  <si>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</si>
  <si>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</si>
  <si>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</si>
  <si>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</si>
  <si>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</si>
  <si>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</si>
  <si>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</si>
  <si>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</si>
  <si>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</si>
  <si>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</si>
  <si>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</si>
  <si>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</si>
  <si>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</si>
  <si>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</si>
  <si>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</si>
  <si>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</si>
  <si>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</si>
  <si>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</si>
  <si>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</si>
  <si>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</si>
  <si>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</si>
  <si>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</si>
  <si>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</si>
  <si>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</si>
  <si>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</si>
  <si>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</si>
  <si>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</si>
  <si>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</si>
  <si>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</si>
  <si>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</si>
  <si>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</si>
  <si>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</si>
  <si>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</si>
  <si>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</si>
  <si>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</si>
  <si>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</si>
  <si>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</si>
  <si>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</si>
  <si>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</si>
  <si>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</si>
  <si>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</si>
  <si>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</si>
  <si>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</si>
  <si>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</si>
  <si>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</si>
  <si>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</si>
  <si>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</si>
  <si>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</si>
  <si>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</si>
  <si>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</si>
  <si>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</si>
  <si>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</si>
  <si>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</si>
  <si>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</si>
  <si>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</si>
  <si>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</si>
  <si>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</si>
  <si>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</si>
  <si>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</si>
  <si>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</si>
  <si>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</si>
  <si>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</si>
  <si>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</si>
  <si>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</si>
  <si>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</si>
  <si>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</si>
  <si>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</si>
  <si>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</si>
  <si>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</si>
  <si>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</si>
  <si>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</si>
  <si>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</si>
  <si>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</si>
  <si>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</si>
  <si>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</si>
  <si>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</si>
  <si>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</si>
  <si>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</si>
  <si>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</si>
  <si>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</si>
  <si>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</si>
  <si>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</si>
  <si>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</si>
  <si>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</si>
  <si>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</si>
  <si>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</si>
  <si>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</si>
  <si>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</si>
  <si>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</si>
  <si>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</si>
  <si>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</si>
  <si>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</si>
  <si>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</si>
  <si>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</si>
  <si>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</si>
  <si>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</si>
  <si>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</si>
  <si>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</si>
  <si>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</si>
  <si>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</si>
  <si>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</si>
  <si>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</si>
  <si>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</si>
  <si>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</si>
  <si>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</si>
  <si>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</si>
  <si>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</si>
  <si>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</si>
  <si>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</si>
  <si>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</si>
  <si>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</si>
  <si>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</si>
  <si>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</si>
  <si>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</si>
  <si>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</si>
  <si>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</si>
  <si>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</si>
  <si>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</si>
  <si>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</si>
  <si>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</si>
  <si>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</si>
  <si>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</si>
  <si>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</si>
  <si>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</si>
  <si>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</si>
  <si>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</si>
  <si>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</si>
  <si>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</si>
  <si>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</si>
  <si>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</si>
  <si>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</si>
  <si>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</si>
  <si>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</si>
  <si>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</si>
  <si>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</si>
  <si>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</si>
  <si>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</si>
  <si>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</si>
  <si>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</si>
  <si>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</si>
  <si>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</si>
  <si>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</si>
  <si>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</si>
  <si>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</si>
  <si>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</si>
  <si>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</si>
  <si>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</si>
  <si>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</si>
  <si>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</si>
  <si>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</si>
  <si>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</si>
  <si>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</si>
  <si>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</si>
  <si>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</si>
  <si>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</si>
  <si>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</si>
  <si>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</si>
  <si>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</si>
  <si>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</si>
  <si>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</si>
  <si>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</si>
  <si>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</si>
  <si>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</si>
  <si>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</si>
  <si>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</si>
  <si>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</si>
  <si>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</si>
  <si>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</si>
  <si>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</si>
  <si>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</si>
  <si>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</si>
  <si>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</si>
  <si>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</si>
  <si>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</si>
  <si>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</si>
  <si>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</si>
  <si>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</si>
  <si>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</si>
  <si>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</si>
  <si>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</si>
  <si>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</si>
  <si>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</si>
  <si>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</si>
  <si>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</si>
  <si>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</si>
  <si>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</si>
  <si>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</si>
  <si>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</si>
  <si>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</si>
  <si>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</si>
  <si>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</si>
  <si>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</si>
  <si>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</si>
  <si>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</si>
  <si>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</si>
  <si>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</si>
  <si>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</si>
  <si>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</si>
  <si>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</si>
  <si>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</si>
  <si>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</si>
  <si>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</si>
  <si>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</si>
  <si>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</si>
  <si>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</si>
  <si>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</si>
  <si>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</si>
  <si>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</si>
  <si>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</si>
  <si>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</si>
  <si>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</si>
  <si>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</si>
  <si>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</si>
  <si>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</si>
  <si>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</si>
  <si>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</si>
  <si>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</si>
  <si>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</si>
  <si>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</si>
  <si>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</si>
  <si>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</si>
  <si>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</si>
  <si>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</si>
  <si>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</si>
  <si>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</si>
  <si>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</si>
  <si>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</si>
  <si>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</si>
  <si>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</si>
  <si>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</si>
  <si>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</si>
  <si>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</si>
  <si>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</si>
  <si>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</si>
  <si>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</si>
  <si>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</si>
  <si>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</si>
  <si>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</si>
  <si>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</si>
  <si>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</si>
  <si>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</si>
  <si>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</si>
  <si>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</si>
  <si>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</si>
  <si>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</si>
  <si>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</si>
  <si>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</si>
  <si>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</si>
  <si>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</si>
  <si>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</si>
  <si>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</si>
  <si>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</si>
  <si>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</si>
  <si>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</si>
  <si>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</si>
  <si>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</si>
  <si>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</si>
  <si>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</si>
  <si>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</si>
  <si>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</si>
  <si>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</si>
  <si>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</si>
  <si>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</si>
  <si>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</si>
  <si>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</si>
  <si>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</si>
  <si>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</si>
  <si>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</si>
  <si>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</si>
  <si>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</si>
  <si>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</si>
  <si>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</si>
  <si>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</si>
  <si>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</si>
  <si>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</si>
  <si>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</si>
  <si>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</si>
  <si>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</si>
  <si>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</si>
  <si>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</si>
  <si>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</si>
  <si>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</si>
  <si>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</si>
  <si>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</si>
  <si>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</si>
  <si>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</si>
  <si>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</si>
  <si>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</si>
  <si>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</si>
  <si>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</si>
  <si>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</si>
  <si>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</si>
  <si>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</si>
  <si>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</si>
  <si>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</si>
  <si>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</si>
  <si>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</si>
  <si>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</si>
  <si>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</si>
  <si>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</si>
  <si>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</si>
  <si>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</si>
  <si>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</si>
  <si>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</si>
  <si>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</si>
  <si>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</si>
  <si>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</si>
  <si>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</si>
  <si>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</si>
  <si>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</si>
  <si>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</si>
  <si>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</si>
  <si>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</si>
  <si>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</si>
  <si>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</si>
  <si>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</si>
  <si>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</si>
  <si>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</si>
  <si>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</si>
  <si>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</si>
  <si>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</si>
  <si>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</si>
  <si>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</si>
  <si>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</si>
  <si>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</si>
  <si>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</si>
  <si>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</si>
  <si>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</si>
  <si>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</si>
  <si>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</si>
  <si>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</si>
  <si>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</si>
  <si>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</si>
  <si>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</si>
  <si>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</si>
  <si>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</si>
  <si>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</si>
  <si>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</si>
  <si>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</si>
  <si>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</si>
  <si>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</si>
  <si>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</si>
  <si>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</si>
  <si>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</si>
  <si>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</si>
  <si>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</si>
  <si>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</si>
  <si>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</si>
  <si>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</si>
  <si>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</si>
  <si>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</si>
  <si>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</si>
  <si>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</si>
  <si>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</si>
  <si>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</si>
  <si>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</si>
  <si>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</si>
  <si>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</si>
  <si>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</si>
  <si>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</si>
  <si>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</si>
  <si>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</si>
  <si>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</si>
  <si>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</si>
  <si>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</si>
  <si>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</si>
  <si>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</si>
  <si>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</si>
  <si>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</si>
  <si>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</si>
  <si>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</si>
  <si>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</si>
  <si>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</si>
  <si>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</si>
  <si>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</si>
  <si>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</si>
  <si>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</si>
  <si>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</si>
  <si>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</si>
  <si>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</si>
  <si>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</si>
  <si>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</si>
  <si>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</si>
  <si>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</si>
  <si>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</si>
  <si>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</si>
  <si>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</si>
  <si>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</si>
  <si>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</si>
  <si>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</si>
  <si>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</si>
  <si>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</si>
  <si>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</si>
  <si>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</si>
  <si>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</si>
  <si>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</si>
  <si>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</si>
  <si>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</si>
  <si>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</si>
  <si>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</si>
  <si>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</si>
  <si>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</si>
  <si>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</si>
  <si>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</si>
  <si>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</si>
  <si>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</si>
  <si>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</si>
  <si>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</si>
  <si>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</si>
  <si>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</si>
  <si>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</si>
  <si>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</si>
  <si>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</si>
  <si>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</si>
  <si>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</si>
  <si>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</si>
  <si>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</si>
  <si>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</si>
  <si>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</si>
  <si>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</si>
  <si>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</si>
  <si>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</si>
  <si>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</si>
  <si>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</si>
  <si>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</si>
  <si>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</si>
  <si>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</si>
  <si>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</si>
  <si>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</si>
  <si>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</si>
  <si>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</si>
  <si>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</si>
  <si>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</si>
  <si>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</si>
  <si>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</si>
  <si>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</si>
  <si>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</si>
  <si>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</si>
  <si>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</si>
  <si>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</si>
  <si>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</si>
  <si>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</si>
  <si>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</si>
  <si>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</si>
  <si>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</si>
  <si>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</si>
  <si>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</si>
  <si>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</si>
  <si>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</si>
  <si>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</si>
  <si>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</si>
  <si>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</si>
  <si>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</si>
  <si>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</si>
  <si>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</si>
  <si>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</si>
  <si>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</si>
  <si>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</si>
  <si>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</si>
  <si>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</si>
  <si>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</si>
  <si>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</si>
  <si>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</si>
  <si>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</si>
  <si>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</si>
  <si>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</si>
  <si>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</si>
  <si>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</si>
  <si>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</si>
  <si>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</si>
  <si>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</si>
  <si>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</si>
  <si>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</si>
  <si>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</si>
  <si>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</si>
  <si>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</si>
  <si>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</si>
  <si>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</si>
  <si>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</si>
  <si>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</si>
  <si>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</si>
  <si>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</si>
  <si>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</si>
  <si>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</si>
  <si>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</si>
  <si>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</si>
  <si>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</si>
  <si>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</si>
  <si>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</si>
  <si>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</si>
  <si>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</si>
  <si>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</si>
  <si>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</si>
  <si>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</si>
  <si>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</si>
  <si>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</si>
  <si>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</si>
  <si>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</si>
  <si>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</si>
  <si>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</si>
  <si>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</si>
  <si>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</si>
  <si>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</si>
  <si>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</si>
  <si>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</si>
  <si>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</si>
  <si>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</si>
  <si>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</si>
  <si>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</si>
  <si>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</si>
  <si>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</si>
  <si>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</si>
  <si>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</si>
  <si>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</si>
  <si>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</si>
  <si>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</si>
  <si>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</si>
  <si>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</si>
  <si>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</si>
  <si>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</si>
  <si>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</si>
  <si>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</si>
  <si>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</si>
  <si>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</si>
  <si>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</si>
  <si>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</si>
  <si>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</si>
  <si>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</si>
  <si>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</si>
  <si>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</si>
  <si>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</si>
  <si>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</si>
  <si>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</si>
  <si>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</si>
  <si>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</si>
  <si>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</si>
  <si>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</si>
  <si>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</si>
  <si>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</si>
  <si>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</si>
  <si>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</si>
  <si>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</si>
  <si>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</si>
  <si>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</si>
  <si>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</si>
  <si>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</si>
  <si>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</si>
  <si>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</si>
  <si>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</si>
  <si>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</si>
  <si>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</si>
  <si>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</si>
  <si>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</si>
  <si>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</si>
  <si>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</si>
  <si>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</si>
  <si>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</si>
  <si>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</si>
  <si>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</si>
  <si>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</si>
  <si>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</si>
  <si>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</si>
  <si>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</si>
  <si>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</si>
  <si>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</si>
  <si>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</si>
  <si>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</si>
  <si>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</si>
  <si>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</si>
  <si>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</si>
  <si>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</si>
  <si>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</si>
  <si>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</si>
  <si>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</si>
  <si>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</si>
  <si>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</si>
  <si>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</si>
  <si>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</si>
  <si>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</si>
  <si>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</si>
  <si>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</si>
  <si>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</si>
  <si>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</si>
  <si>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</si>
  <si>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</si>
  <si>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</si>
  <si>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</si>
  <si>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</si>
  <si>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</si>
  <si>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</si>
  <si>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</si>
  <si>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</si>
  <si>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</si>
  <si>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</si>
  <si>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</si>
  <si>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</si>
  <si>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</si>
  <si>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</si>
  <si>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</si>
  <si>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</si>
  <si>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</si>
  <si>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</si>
  <si>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</si>
  <si>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</si>
  <si>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</si>
  <si>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</si>
  <si>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</si>
  <si>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</si>
  <si>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</si>
  <si>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</si>
  <si>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</si>
  <si>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</si>
  <si>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</si>
  <si>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</si>
  <si>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</si>
  <si>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</si>
  <si>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</si>
  <si>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</si>
  <si>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</si>
  <si>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</si>
  <si>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</si>
  <si>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</si>
  <si>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</si>
  <si>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</si>
  <si>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</si>
  <si>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</si>
  <si>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</si>
  <si>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</si>
  <si>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</si>
  <si>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</si>
  <si>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</si>
  <si>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</si>
  <si>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</si>
  <si>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</si>
  <si>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</si>
  <si>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</si>
  <si>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</si>
  <si>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</si>
  <si>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</si>
  <si>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</si>
  <si>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</si>
  <si>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</si>
  <si>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</si>
  <si>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</si>
  <si>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</si>
  <si>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</si>
  <si>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</si>
  <si>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</si>
  <si>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</si>
  <si>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</si>
  <si>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</si>
  <si>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</si>
  <si>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</si>
  <si>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</si>
  <si>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</si>
  <si>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</si>
  <si>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</si>
  <si>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</si>
  <si>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</si>
  <si>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</si>
  <si>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</si>
  <si>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</si>
  <si>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</si>
  <si>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</si>
  <si>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</si>
  <si>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</si>
  <si>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</si>
  <si>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</si>
  <si>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</si>
  <si>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</si>
  <si>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</si>
  <si>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</si>
  <si>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</si>
  <si>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</si>
  <si>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</si>
  <si>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</si>
  <si>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</si>
  <si>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</si>
  <si>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</si>
  <si>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</si>
  <si>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</si>
  <si>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</si>
  <si>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</si>
  <si>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</si>
  <si>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</si>
  <si>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</si>
  <si>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</si>
  <si>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</si>
  <si>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</si>
  <si>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</si>
  <si>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</si>
  <si>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</si>
  <si>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</si>
  <si>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</si>
  <si>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</si>
  <si>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</si>
  <si>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</si>
  <si>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</si>
  <si>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</si>
  <si>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</si>
  <si>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</si>
  <si>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</si>
  <si>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</si>
  <si>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</si>
  <si>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</si>
  <si>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</si>
  <si>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</si>
  <si>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</si>
  <si>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</si>
  <si>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</si>
  <si>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</si>
  <si>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</si>
  <si>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</si>
  <si>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</si>
  <si>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</si>
  <si>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</si>
  <si>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</si>
  <si>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</si>
  <si>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</si>
  <si>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</si>
  <si>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</si>
  <si>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</si>
  <si>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</si>
  <si>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</si>
  <si>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</si>
  <si>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</si>
  <si>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</si>
  <si>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</si>
  <si>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</si>
  <si>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</si>
  <si>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</si>
  <si>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</si>
  <si>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</si>
  <si>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</si>
  <si>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</si>
  <si>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</si>
  <si>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</si>
  <si>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</si>
  <si>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</si>
  <si>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</si>
  <si>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</si>
  <si>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</si>
  <si>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</si>
  <si>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</si>
  <si>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</si>
  <si>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</si>
  <si>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</si>
  <si>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</si>
  <si>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</si>
  <si>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</si>
  <si>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</si>
  <si>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</si>
  <si>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</si>
  <si>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</si>
  <si>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</si>
  <si>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</si>
  <si>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</si>
  <si>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</si>
  <si>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</si>
  <si>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</si>
  <si>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</si>
  <si>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</si>
  <si>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</si>
  <si>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</si>
  <si>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</si>
  <si>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</si>
  <si>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</si>
  <si>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</si>
  <si>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</si>
  <si>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</si>
  <si>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</si>
  <si>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</si>
  <si>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</si>
  <si>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</si>
  <si>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</si>
  <si>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</si>
  <si>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</si>
  <si>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</si>
  <si>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</si>
  <si>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</si>
  <si>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</si>
  <si>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</si>
  <si>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</si>
  <si>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</si>
  <si>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</si>
  <si>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</si>
  <si>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</si>
  <si>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</si>
  <si>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</si>
  <si>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</si>
  <si>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</si>
  <si>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</si>
  <si>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</si>
  <si>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</si>
  <si>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</si>
  <si>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</si>
  <si>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</si>
  <si>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</si>
  <si>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</si>
  <si>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</si>
  <si>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</si>
  <si>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</si>
  <si>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</si>
  <si>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</si>
  <si>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</si>
  <si>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</si>
  <si>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</si>
  <si>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</si>
  <si>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</si>
  <si>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</si>
  <si>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</si>
  <si>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</si>
  <si>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</si>
  <si>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</si>
  <si>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</si>
  <si>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</si>
  <si>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</si>
  <si>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</si>
  <si>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</si>
  <si>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</si>
  <si>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</si>
  <si>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</si>
  <si>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</si>
  <si>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</si>
  <si>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</si>
  <si>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</si>
  <si>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</si>
  <si>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</si>
  <si>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</si>
  <si>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</si>
  <si>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</si>
  <si>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</si>
  <si>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</si>
  <si>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</si>
  <si>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</si>
  <si>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</si>
  <si>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</si>
  <si>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</si>
  <si>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</si>
  <si>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</si>
  <si>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</si>
  <si>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</si>
  <si>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</si>
  <si>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</si>
  <si>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</si>
  <si>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</si>
  <si>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</si>
  <si>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</si>
  <si>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</si>
  <si>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</si>
  <si>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</si>
  <si>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</si>
  <si>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</si>
  <si>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</si>
  <si>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</si>
  <si>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</si>
  <si>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</si>
  <si>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</si>
  <si>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</si>
  <si>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</si>
  <si>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</si>
  <si>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</si>
  <si>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</si>
  <si>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</si>
  <si>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</si>
  <si>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</si>
  <si>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</si>
  <si>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</si>
  <si>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</si>
  <si>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</si>
  <si>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</si>
  <si>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</si>
  <si>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</si>
  <si>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</si>
  <si>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</si>
  <si>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</si>
  <si>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</si>
  <si>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</si>
  <si>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</si>
  <si>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</si>
  <si>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</si>
  <si>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</si>
  <si>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</si>
  <si>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</si>
  <si>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</si>
  <si>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</si>
  <si>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</si>
  <si>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</si>
  <si>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</si>
  <si>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</si>
  <si>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</si>
  <si>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</si>
  <si>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</si>
  <si>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</si>
  <si>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</si>
  <si>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</si>
  <si>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</si>
  <si>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</si>
  <si>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</si>
  <si>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</si>
  <si>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</si>
  <si>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</si>
  <si>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</si>
  <si>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</si>
  <si>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</si>
  <si>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</si>
  <si>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</si>
  <si>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</si>
  <si>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</si>
  <si>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</si>
  <si>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</si>
  <si>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</si>
  <si>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</si>
  <si>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</si>
  <si>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</si>
  <si>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</si>
  <si>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</si>
  <si>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</si>
  <si>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</si>
  <si>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</si>
  <si>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</si>
  <si>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</si>
  <si>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</si>
  <si>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</si>
  <si>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</si>
  <si>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</si>
  <si>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</si>
  <si>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</si>
  <si>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</si>
  <si>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</si>
  <si>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</si>
  <si>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</si>
  <si>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</si>
  <si>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</si>
  <si>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</si>
  <si>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</si>
  <si>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</si>
  <si>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</si>
  <si>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</si>
  <si>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</si>
  <si>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</si>
  <si>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</si>
  <si>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</si>
  <si>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</si>
  <si>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</si>
  <si>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</si>
  <si>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</si>
  <si>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</si>
  <si>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</si>
  <si>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</si>
  <si>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</si>
  <si>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</si>
  <si>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</si>
  <si>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</si>
  <si>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</si>
  <si>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</si>
  <si>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</si>
  <si>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</si>
  <si>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</si>
  <si>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</si>
  <si>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</si>
  <si>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</si>
  <si>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</si>
  <si>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</si>
  <si>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</si>
  <si>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</si>
  <si>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</si>
  <si>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</si>
  <si>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</si>
  <si>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</si>
  <si>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</si>
  <si>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</si>
  <si>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</si>
  <si>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</si>
  <si>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</si>
  <si>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</si>
  <si>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</si>
  <si>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</si>
  <si>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</si>
  <si>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</si>
  <si>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</si>
  <si>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</si>
  <si>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</si>
  <si>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</si>
  <si>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</si>
  <si>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</si>
  <si>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</si>
  <si>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</si>
  <si>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</si>
  <si>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</si>
  <si>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</si>
  <si>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</si>
  <si>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</si>
  <si>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</si>
  <si>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</si>
  <si>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</si>
  <si>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</si>
  <si>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</si>
  <si>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</si>
  <si>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</si>
  <si>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</si>
  <si>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</si>
  <si>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</si>
  <si>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</si>
  <si>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</si>
  <si>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</si>
  <si>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</si>
  <si>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</si>
  <si>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</si>
  <si>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</si>
  <si>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</si>
  <si>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</si>
  <si>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</si>
  <si>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</si>
  <si>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</si>
  <si>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</si>
  <si>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</si>
  <si>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</si>
  <si>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</si>
  <si>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</si>
  <si>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</si>
  <si>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</si>
  <si>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</si>
  <si>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</si>
  <si>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</si>
  <si>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</si>
  <si>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</si>
  <si>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</si>
  <si>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</si>
  <si>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</si>
  <si>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</si>
  <si>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</si>
  <si>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</si>
  <si>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</si>
  <si>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</si>
  <si>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</si>
  <si>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</si>
  <si>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</si>
  <si>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</si>
  <si>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</si>
  <si>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</si>
  <si>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</si>
  <si>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</si>
  <si>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</si>
  <si>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</si>
  <si>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</si>
  <si>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</si>
  <si>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</si>
  <si>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</si>
  <si>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</si>
  <si>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</si>
  <si>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</si>
  <si>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</si>
  <si>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</si>
  <si>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</si>
  <si>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</si>
  <si>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</si>
  <si>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</si>
  <si>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</si>
  <si>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</si>
  <si>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</si>
  <si>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</si>
  <si>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</si>
  <si>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</si>
  <si>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</si>
  <si>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</si>
  <si>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</si>
  <si>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</si>
  <si>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</si>
  <si>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</si>
  <si>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</si>
  <si>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</si>
  <si>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</si>
  <si>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</si>
  <si>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</si>
  <si>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</si>
  <si>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</si>
  <si>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</si>
  <si>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</si>
  <si>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</si>
  <si>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</si>
  <si>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</si>
  <si>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</si>
  <si>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</si>
  <si>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</si>
  <si>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</si>
  <si>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</si>
  <si>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</si>
  <si>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</si>
  <si>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</si>
  <si>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</si>
  <si>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</si>
  <si>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</si>
  <si>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</si>
  <si>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</si>
  <si>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</si>
  <si>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</si>
  <si>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</si>
  <si>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</si>
  <si>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</si>
  <si>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</si>
  <si>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</si>
  <si>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</si>
  <si>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</si>
  <si>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</si>
  <si>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</si>
  <si>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</si>
  <si>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</si>
  <si>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</si>
  <si>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</si>
  <si>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</si>
  <si>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</si>
  <si>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</si>
  <si>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</si>
  <si>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</si>
  <si>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</si>
  <si>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</si>
  <si>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</si>
  <si>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</si>
  <si>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</si>
  <si>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</si>
  <si>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</si>
  <si>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</si>
  <si>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</si>
  <si>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</si>
  <si>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</si>
  <si>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</si>
  <si>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</si>
  <si>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</si>
  <si>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</si>
  <si>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</si>
  <si>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</si>
  <si>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</si>
  <si>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</si>
  <si>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</si>
  <si>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</si>
  <si>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</si>
  <si>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</si>
  <si>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</si>
  <si>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</si>
  <si>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</si>
  <si>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</si>
  <si>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</si>
  <si>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</si>
  <si>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</si>
  <si>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</si>
  <si>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</si>
  <si>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</si>
  <si>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</si>
  <si>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</si>
  <si>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</si>
  <si>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</si>
  <si>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</si>
  <si>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</si>
  <si>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</si>
  <si>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</si>
  <si>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</si>
  <si>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</si>
  <si>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</si>
  <si>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</si>
  <si>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</si>
  <si>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</si>
  <si>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</si>
  <si>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</si>
  <si>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</si>
  <si>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</si>
  <si>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</si>
  <si>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</si>
  <si>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</si>
  <si>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</si>
  <si>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</si>
  <si>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</si>
  <si>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</si>
  <si>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</si>
  <si>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</si>
  <si>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</si>
  <si>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</si>
  <si>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</si>
  <si>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</si>
  <si>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</si>
  <si>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</si>
  <si>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</si>
  <si>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</si>
  <si>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</si>
  <si>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</si>
  <si>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</si>
  <si>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</si>
  <si>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</si>
  <si>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</si>
  <si>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</si>
  <si>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</si>
  <si>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</si>
  <si>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</si>
  <si>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</si>
  <si>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</si>
  <si>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</si>
  <si>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</si>
  <si>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</si>
  <si>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</si>
  <si>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</si>
  <si>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</si>
  <si>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</si>
  <si>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</si>
  <si>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</si>
  <si>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</si>
  <si>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</si>
  <si>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</si>
  <si>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</si>
  <si>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</si>
  <si>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</si>
  <si>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</si>
  <si>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</si>
  <si>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</si>
  <si>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</si>
  <si>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</si>
  <si>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</si>
  <si>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</si>
  <si>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</si>
  <si>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</si>
  <si>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</si>
  <si>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</si>
  <si>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</si>
  <si>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</si>
  <si>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</si>
  <si>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</si>
  <si>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</si>
  <si>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</si>
  <si>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</si>
  <si>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</si>
  <si>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</si>
  <si>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</si>
  <si>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</si>
  <si>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</si>
  <si>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</si>
  <si>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</si>
  <si>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</si>
  <si>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</si>
  <si>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</si>
  <si>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</si>
  <si>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</si>
  <si>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</si>
  <si>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</si>
  <si>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</si>
  <si>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</si>
  <si>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</si>
  <si>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</si>
  <si>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</si>
  <si>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</si>
  <si>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</si>
  <si>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</si>
  <si>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</si>
  <si>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</si>
  <si>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</si>
  <si>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</si>
  <si>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</si>
  <si>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</si>
  <si>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</si>
  <si>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</si>
  <si>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</si>
  <si>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</si>
  <si>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</si>
  <si>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</si>
  <si>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</si>
  <si>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</si>
  <si>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</si>
  <si>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</si>
  <si>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</si>
  <si>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</si>
  <si>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</si>
  <si>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</si>
  <si>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</si>
  <si>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</si>
  <si>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</si>
  <si>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</si>
  <si>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</si>
  <si>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</si>
  <si>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</si>
  <si>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</si>
  <si>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</si>
  <si>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</si>
  <si>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</si>
  <si>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</si>
  <si>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</si>
  <si>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</si>
  <si>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</si>
  <si>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</si>
  <si>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</si>
  <si>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</si>
  <si>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</si>
  <si>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</si>
  <si>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</si>
  <si>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</si>
  <si>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</si>
  <si>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</si>
  <si>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</si>
  <si>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</si>
  <si>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</si>
  <si>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</si>
  <si>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</si>
  <si>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</si>
  <si>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</si>
  <si>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</si>
  <si>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</si>
  <si>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</si>
  <si>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</si>
  <si>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</si>
  <si>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</si>
  <si>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</si>
  <si>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</si>
  <si>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</si>
  <si>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</si>
  <si>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</si>
  <si>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</si>
  <si>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</si>
  <si>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</si>
  <si>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</si>
  <si>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</si>
  <si>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</si>
  <si>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</si>
  <si>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</si>
  <si>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</si>
  <si>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</si>
  <si>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</si>
  <si>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</si>
  <si>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</si>
  <si>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</si>
  <si>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</si>
  <si>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</si>
  <si>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</si>
  <si>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</si>
  <si>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</si>
  <si>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</si>
  <si>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</si>
  <si>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</si>
  <si>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</si>
  <si>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</si>
  <si>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</si>
  <si>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</si>
  <si>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</si>
  <si>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</si>
  <si>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</si>
  <si>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</si>
  <si>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</si>
  <si>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</si>
  <si>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</si>
  <si>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</si>
  <si>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</si>
  <si>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</si>
  <si>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</si>
  <si>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</si>
  <si>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</si>
  <si>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</si>
  <si>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</si>
  <si>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</si>
  <si>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</si>
  <si>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</si>
  <si>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</si>
  <si>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</si>
  <si>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</si>
  <si>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</si>
  <si>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</si>
  <si>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</si>
  <si>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</si>
  <si>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</si>
  <si>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</si>
  <si>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</si>
  <si>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</si>
  <si>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</si>
  <si>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</si>
  <si>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</si>
  <si>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</si>
  <si>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</si>
  <si>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</si>
  <si>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</si>
  <si>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</si>
  <si>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</si>
  <si>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</si>
  <si>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</si>
  <si>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</si>
  <si>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</si>
  <si>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</si>
  <si>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</si>
  <si>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</si>
  <si>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</si>
  <si>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</si>
  <si>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</si>
  <si>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</si>
  <si>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</si>
  <si>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</si>
  <si>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</si>
  <si>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</si>
  <si>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</si>
  <si>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</si>
  <si>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</si>
  <si>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</si>
  <si>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</si>
  <si>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</si>
  <si>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</si>
  <si>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</si>
  <si>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</si>
  <si>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</si>
  <si>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</si>
  <si>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</si>
  <si>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</si>
  <si>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</si>
  <si>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</si>
  <si>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</si>
  <si>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</si>
  <si>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</si>
  <si>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</si>
  <si>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</si>
  <si>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</si>
  <si>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</si>
  <si>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</si>
  <si>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</si>
  <si>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</si>
  <si>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</si>
  <si>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</si>
  <si>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</si>
  <si>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</si>
  <si>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</si>
  <si>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</si>
  <si>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</si>
  <si>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</si>
  <si>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</si>
  <si>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</si>
  <si>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</si>
  <si>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</si>
  <si>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</si>
  <si>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</si>
  <si>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</si>
  <si>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</si>
  <si>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</si>
  <si>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</si>
  <si>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</si>
  <si>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</si>
  <si>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</si>
  <si>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</si>
  <si>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</si>
  <si>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</si>
  <si>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</si>
  <si>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</si>
  <si>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</si>
  <si>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</si>
  <si>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</si>
  <si>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</si>
  <si>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</si>
  <si>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</si>
  <si>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</si>
  <si>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</si>
  <si>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</si>
  <si>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</si>
  <si>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</si>
  <si>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</si>
  <si>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</si>
  <si>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</si>
  <si>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</si>
  <si>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</si>
  <si>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</si>
  <si>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</si>
  <si>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</si>
  <si>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</si>
  <si>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</si>
  <si>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</si>
  <si>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</si>
  <si>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</si>
  <si>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</si>
  <si>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</si>
  <si>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</si>
  <si>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</si>
  <si>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</si>
  <si>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</si>
  <si>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</si>
  <si>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</si>
  <si>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</si>
  <si>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</si>
  <si>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</si>
  <si>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</si>
  <si>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</si>
  <si>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</si>
  <si>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</si>
  <si>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</si>
  <si>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</si>
  <si>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</si>
  <si>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</si>
  <si>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</si>
  <si>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</si>
  <si>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</si>
  <si>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</si>
  <si>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</si>
  <si>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</si>
  <si>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</si>
  <si>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</si>
  <si>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</si>
  <si>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</si>
  <si>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</si>
  <si>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</si>
  <si>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</si>
  <si>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</si>
  <si>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</si>
  <si>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</si>
  <si>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</si>
  <si>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</si>
  <si>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</si>
  <si>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</si>
  <si>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</si>
  <si>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</si>
  <si>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</si>
  <si>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</si>
  <si>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</si>
  <si>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</si>
  <si>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</si>
  <si>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</si>
  <si>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</si>
  <si>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</si>
  <si>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</si>
  <si>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</si>
  <si>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</si>
  <si>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</si>
  <si>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</si>
  <si>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</si>
  <si>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</si>
  <si>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</si>
  <si>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</si>
  <si>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</si>
  <si>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</si>
  <si>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</si>
  <si>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</si>
  <si>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</si>
  <si>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</si>
  <si>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</si>
  <si>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</si>
  <si>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</si>
  <si>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</si>
  <si>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</si>
  <si>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</si>
  <si>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</si>
  <si>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</si>
  <si>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</si>
  <si>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</si>
  <si>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</si>
  <si>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</si>
  <si>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</si>
  <si>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</si>
  <si>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</si>
  <si>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</si>
  <si>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</si>
  <si>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</si>
  <si>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</si>
  <si>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</si>
  <si>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</si>
  <si>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</si>
  <si>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</si>
  <si>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</si>
  <si>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</si>
  <si>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</si>
  <si>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</si>
  <si>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</si>
  <si>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</si>
  <si>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</si>
  <si>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</si>
  <si>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</si>
  <si>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</si>
  <si>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</si>
  <si>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</si>
  <si>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</si>
  <si>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</si>
  <si>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</si>
  <si>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</si>
  <si>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</si>
  <si>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</si>
  <si>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</si>
  <si>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</si>
  <si>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</si>
  <si>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</si>
  <si>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</si>
  <si>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</si>
  <si>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</si>
  <si>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</si>
  <si>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</si>
  <si>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</si>
  <si>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</si>
  <si>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</si>
  <si>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</si>
  <si>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</si>
  <si>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</si>
  <si>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</si>
  <si>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</si>
  <si>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</si>
  <si>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</si>
  <si>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</si>
  <si>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</si>
  <si>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</si>
  <si>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</si>
  <si>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</si>
  <si>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</si>
  <si>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</si>
  <si>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</si>
  <si>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</si>
  <si>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</si>
  <si>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</si>
  <si>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</si>
  <si>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</si>
  <si>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</si>
  <si>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</si>
  <si>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</si>
  <si>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</si>
  <si>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</si>
  <si>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</si>
  <si>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</si>
  <si>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</si>
  <si>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</si>
  <si>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</si>
  <si>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</si>
  <si>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</si>
  <si>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</si>
  <si>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</si>
  <si>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</si>
  <si>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</si>
  <si>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</si>
  <si>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</si>
  <si>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</si>
  <si>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</si>
  <si>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</si>
  <si>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</si>
  <si>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</si>
  <si>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</si>
  <si>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</si>
  <si>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</si>
  <si>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</si>
  <si>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</si>
  <si>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</si>
  <si>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</si>
  <si>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</si>
  <si>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</si>
  <si>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</si>
  <si>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</si>
  <si>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</si>
  <si>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</si>
  <si>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</si>
  <si>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</si>
  <si>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</si>
  <si>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</si>
  <si>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</si>
  <si>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</si>
  <si>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</si>
  <si>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</si>
  <si>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</si>
  <si>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</si>
  <si>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</si>
  <si>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</si>
  <si>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</si>
  <si>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</si>
  <si>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</si>
  <si>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</si>
  <si>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</si>
  <si>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</si>
  <si>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</si>
  <si>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</si>
  <si>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</si>
  <si>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</si>
  <si>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</si>
  <si>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</si>
  <si>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</si>
  <si>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</si>
  <si>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</si>
  <si>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</si>
  <si>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</si>
  <si>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</si>
  <si>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</si>
  <si>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</si>
  <si>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</si>
  <si>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</si>
  <si>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</si>
  <si>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</si>
  <si>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</si>
  <si>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</si>
  <si>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</si>
  <si>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</si>
  <si>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</si>
  <si>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</si>
  <si>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</si>
  <si>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</si>
  <si>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</si>
  <si>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</si>
  <si>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</si>
  <si>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</si>
  <si>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</si>
  <si>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</si>
  <si>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</si>
  <si>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</si>
  <si>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</si>
  <si>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</si>
  <si>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</si>
  <si>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</si>
  <si>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</si>
  <si>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</si>
  <si>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</si>
  <si>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</si>
  <si>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</si>
  <si>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</si>
  <si>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</si>
  <si>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</si>
  <si>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</si>
  <si>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</si>
  <si>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</si>
  <si>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</si>
  <si>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</si>
  <si>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</si>
  <si>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</si>
  <si>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</si>
  <si>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</si>
  <si>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</si>
  <si>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</si>
  <si>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</si>
  <si>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</si>
  <si>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</si>
  <si>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</si>
  <si>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</si>
  <si>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</si>
  <si>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</si>
  <si>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</si>
  <si>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</si>
  <si>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</si>
  <si>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</si>
  <si>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</si>
  <si>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</si>
  <si>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</si>
  <si>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</si>
  <si>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</si>
  <si>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</si>
  <si>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</si>
  <si>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</si>
  <si>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</si>
  <si>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</si>
  <si>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</si>
  <si>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</si>
  <si>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</si>
  <si>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</si>
  <si>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</si>
  <si>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</si>
  <si>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</si>
  <si>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</si>
  <si>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</si>
  <si>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</si>
  <si>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</si>
  <si>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</si>
  <si>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</si>
  <si>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</si>
  <si>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</si>
  <si>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</si>
  <si>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</si>
  <si>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</si>
  <si>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</si>
  <si>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</si>
  <si>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</si>
  <si>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</si>
  <si>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</si>
  <si>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</si>
  <si>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</si>
  <si>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</si>
  <si>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</si>
  <si>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</si>
  <si>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</si>
  <si>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</si>
  <si>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</si>
  <si>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</si>
  <si>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</si>
  <si>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</si>
  <si>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</si>
  <si>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</si>
  <si>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</si>
  <si>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</si>
  <si>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</si>
  <si>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</si>
  <si>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</si>
  <si>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</si>
  <si>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</si>
  <si>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</si>
  <si>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</si>
  <si>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</si>
  <si>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</si>
  <si>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</si>
  <si>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</si>
  <si>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</si>
  <si>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</si>
  <si>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</si>
  <si>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</si>
  <si>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</si>
  <si>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</si>
  <si>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</si>
  <si>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</si>
  <si>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</si>
  <si>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</si>
  <si>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</si>
  <si>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</si>
  <si>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</si>
  <si>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</si>
  <si>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</si>
  <si>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</si>
  <si>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</si>
  <si>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</si>
  <si>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</si>
  <si>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</si>
  <si>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</si>
  <si>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</si>
  <si>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</si>
  <si>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</si>
  <si>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</si>
  <si>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</si>
  <si>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</si>
  <si>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</si>
  <si>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</si>
  <si>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</si>
  <si>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</si>
  <si>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</si>
  <si>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</si>
  <si>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</si>
  <si>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</si>
  <si>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</si>
  <si>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</si>
  <si>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</si>
  <si>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</si>
  <si>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</si>
  <si>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</si>
  <si>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</si>
  <si>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</si>
  <si>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</si>
  <si>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</si>
  <si>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</si>
  <si>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</si>
  <si>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</si>
  <si>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</si>
  <si>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</si>
  <si>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</si>
  <si>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</si>
  <si>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</si>
  <si>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</si>
  <si>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</si>
  <si>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</si>
  <si>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</si>
  <si>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</si>
  <si>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</si>
  <si>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</si>
  <si>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</si>
  <si>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</si>
  <si>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</si>
  <si>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</si>
  <si>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</si>
  <si>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</si>
  <si>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</si>
  <si>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</si>
  <si>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</si>
  <si>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</si>
  <si>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</si>
  <si>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</si>
  <si>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</si>
  <si>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</si>
  <si>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</si>
  <si>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</si>
  <si>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</si>
  <si>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</si>
  <si>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</si>
  <si>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</si>
  <si>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</si>
  <si>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</si>
  <si>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</si>
  <si>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</si>
  <si>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</si>
  <si>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</si>
  <si>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</si>
  <si>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</si>
  <si>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</si>
  <si>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</si>
  <si>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</si>
  <si>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</si>
  <si>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</si>
  <si>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</si>
  <si>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</si>
  <si>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</si>
  <si>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</si>
  <si>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</si>
  <si>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</si>
  <si>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</si>
  <si>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</si>
  <si>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</si>
  <si>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</si>
  <si>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</si>
  <si>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</si>
  <si>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</si>
  <si>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</si>
  <si>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</si>
  <si>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</si>
  <si>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</si>
  <si>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</si>
  <si>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</si>
  <si>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</si>
  <si>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</si>
  <si>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</si>
  <si>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</si>
  <si>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</si>
  <si>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</si>
  <si>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</si>
  <si>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</si>
  <si>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</si>
  <si>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</si>
  <si>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</si>
  <si>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</si>
  <si>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</si>
  <si>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</si>
  <si>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</si>
  <si>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</si>
  <si>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</si>
  <si>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</si>
  <si>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</si>
  <si>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</si>
  <si>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</si>
  <si>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</si>
  <si>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</si>
  <si>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</si>
  <si>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</si>
  <si>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</si>
  <si>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</si>
  <si>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</si>
  <si>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</si>
  <si>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</si>
  <si>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</si>
  <si>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</si>
  <si>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</si>
  <si>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</si>
  <si>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</si>
  <si>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</si>
  <si>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</si>
  <si>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</si>
  <si>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</si>
  <si>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</si>
  <si>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</si>
  <si>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</si>
  <si>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</si>
  <si>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</si>
  <si>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</si>
  <si>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</si>
  <si>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</si>
  <si>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</si>
  <si>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</si>
  <si>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</si>
  <si>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</si>
  <si>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</si>
  <si>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</si>
  <si>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</si>
  <si>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</si>
  <si>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</si>
  <si>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</si>
  <si>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</si>
  <si>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</si>
  <si>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</si>
  <si>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</si>
  <si>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</si>
  <si>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</si>
  <si>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</si>
  <si>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</si>
  <si>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</si>
  <si>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</si>
  <si>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</si>
  <si>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</si>
  <si>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</si>
  <si>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</si>
  <si>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</si>
  <si>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</si>
  <si>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</si>
  <si>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</si>
  <si>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</si>
  <si>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</si>
  <si>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</si>
  <si>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</si>
  <si>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</si>
  <si>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</si>
  <si>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</si>
  <si>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</si>
  <si>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</si>
  <si>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</si>
  <si>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</si>
  <si>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</si>
  <si>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</si>
  <si>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</si>
  <si>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</si>
  <si>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</si>
  <si>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</si>
  <si>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</si>
  <si>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</si>
  <si>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</si>
  <si>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</si>
  <si>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</si>
  <si>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</si>
  <si>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</si>
  <si>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</si>
  <si>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</si>
  <si>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</si>
  <si>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</si>
  <si>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</si>
  <si>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</si>
  <si>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</si>
  <si>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</si>
  <si>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</si>
  <si>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</si>
  <si>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</si>
  <si>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</si>
  <si>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</si>
  <si>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</si>
  <si>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</si>
  <si>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</si>
  <si>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</si>
  <si>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</si>
  <si>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</si>
  <si>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</si>
  <si>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</si>
  <si>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</si>
  <si>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</si>
  <si>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</si>
  <si>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</si>
  <si>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</si>
  <si>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</si>
  <si>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</si>
  <si>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</si>
  <si>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</si>
  <si>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</si>
  <si>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</si>
  <si>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</si>
  <si>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</si>
  <si>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</si>
  <si>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</si>
  <si>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</si>
  <si>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</si>
  <si>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</si>
  <si>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</si>
  <si>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</si>
  <si>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</si>
  <si>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</si>
  <si>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</si>
  <si>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</si>
  <si>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</si>
  <si>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</si>
  <si>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</si>
  <si>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</si>
  <si>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</si>
  <si>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</si>
  <si>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</si>
  <si>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</si>
  <si>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</si>
  <si>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</si>
  <si>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</si>
  <si>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</si>
  <si>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</si>
  <si>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</si>
  <si>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</si>
  <si>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</si>
  <si>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</si>
  <si>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</si>
  <si>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</si>
  <si>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</si>
  <si>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</si>
  <si>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</si>
  <si>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</si>
  <si>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</si>
  <si>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</si>
  <si>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</si>
  <si>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</si>
  <si>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</si>
  <si>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</si>
  <si>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</si>
  <si>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</si>
  <si>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</si>
  <si>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</si>
  <si>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</si>
  <si>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</si>
  <si>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</si>
  <si>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</si>
  <si>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</si>
  <si>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</si>
  <si>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</si>
  <si>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</si>
  <si>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</si>
  <si>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</si>
  <si>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</si>
  <si>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</si>
  <si>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</si>
  <si>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</si>
  <si>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</si>
  <si>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</si>
  <si>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</si>
  <si>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</si>
  <si>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</si>
  <si>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</si>
  <si>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</si>
  <si>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</si>
  <si>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</si>
  <si>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</si>
  <si>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</si>
  <si>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</si>
  <si>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</si>
  <si>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</si>
  <si>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</si>
  <si>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</si>
  <si>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</si>
  <si>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</si>
  <si>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</si>
  <si>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</si>
  <si>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</si>
  <si>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</si>
  <si>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</si>
  <si>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</si>
  <si>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</si>
  <si>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</si>
  <si>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</si>
  <si>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</si>
  <si>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</si>
  <si>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</si>
  <si>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</si>
  <si>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</si>
  <si>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</si>
  <si>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</si>
  <si>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</si>
  <si>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</si>
  <si>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</si>
  <si>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</si>
  <si>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</si>
  <si>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</si>
  <si>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</si>
  <si>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</si>
  <si>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</si>
  <si>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</si>
  <si>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</si>
  <si>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</si>
  <si>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</si>
  <si>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</si>
  <si>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</si>
  <si>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</si>
  <si>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</si>
  <si>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</si>
  <si>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</si>
  <si>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</si>
  <si>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</si>
  <si>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</si>
  <si>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</si>
  <si>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</si>
  <si>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</si>
  <si>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</si>
  <si>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</si>
  <si>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</si>
  <si>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</si>
  <si>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</si>
  <si>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</si>
  <si>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</si>
  <si>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</si>
  <si>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</si>
  <si>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</si>
  <si>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</si>
  <si>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</si>
  <si>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</si>
  <si>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</si>
  <si>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</si>
  <si>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</si>
  <si>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</si>
  <si>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</si>
  <si>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</si>
  <si>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</si>
  <si>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</si>
  <si>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</si>
  <si>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</si>
  <si>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</si>
  <si>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</si>
  <si>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</si>
  <si>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</si>
  <si>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</si>
  <si>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</si>
  <si>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</si>
  <si>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</si>
  <si>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</si>
  <si>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</si>
  <si>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</si>
  <si>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</si>
  <si>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</si>
  <si>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</si>
  <si>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</si>
  <si>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</si>
  <si>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</si>
  <si>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</si>
  <si>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</si>
  <si>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</si>
  <si>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</si>
  <si>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</si>
  <si>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</si>
  <si>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</si>
  <si>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</si>
  <si>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</si>
  <si>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</si>
  <si>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</si>
  <si>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</si>
  <si>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</si>
  <si>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</si>
  <si>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</si>
  <si>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</si>
  <si>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</si>
  <si>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</si>
  <si>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</si>
  <si>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</si>
  <si>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</si>
  <si>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</si>
  <si>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</si>
  <si>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</si>
  <si>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</si>
  <si>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</si>
  <si>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</si>
  <si>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</si>
  <si>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</si>
  <si>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</si>
  <si>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</si>
  <si>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</si>
  <si>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</si>
  <si>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</si>
  <si>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</si>
  <si>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</si>
  <si>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</si>
  <si>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</si>
  <si>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</si>
  <si>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</si>
  <si>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</si>
  <si>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</si>
  <si>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</si>
  <si>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</si>
  <si>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</si>
  <si>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</si>
  <si>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</si>
  <si>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</si>
  <si>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</si>
  <si>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</si>
  <si>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</si>
  <si>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</si>
  <si>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</si>
  <si>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</si>
  <si>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</si>
  <si>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</si>
  <si>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</si>
  <si>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</si>
  <si>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</si>
  <si>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</si>
  <si>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</si>
  <si>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</si>
  <si>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</si>
  <si>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</si>
  <si>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</si>
  <si>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</si>
  <si>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</si>
  <si>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</si>
  <si>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</si>
  <si>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</si>
  <si>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</si>
  <si>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</si>
  <si>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</si>
  <si>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</si>
  <si>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</si>
  <si>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</si>
  <si>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</si>
  <si>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</si>
  <si>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</si>
  <si>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</si>
  <si>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</si>
  <si>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</si>
  <si>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</si>
  <si>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</si>
  <si>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</si>
  <si>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</si>
  <si>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</si>
  <si>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</si>
  <si>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</si>
  <si>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</si>
  <si>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</si>
  <si>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</si>
  <si>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</si>
  <si>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</si>
  <si>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</si>
  <si>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</si>
  <si>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</si>
  <si>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</si>
  <si>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</si>
  <si>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</si>
  <si>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</si>
  <si>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</si>
  <si>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</si>
  <si>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</si>
  <si>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</si>
  <si>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</si>
  <si>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</si>
  <si>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</si>
  <si>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</si>
  <si>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</si>
  <si>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</si>
  <si>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</si>
  <si>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</si>
  <si>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</si>
  <si>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</si>
  <si>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</si>
  <si>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</si>
  <si>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</si>
  <si>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</si>
  <si>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</si>
  <si>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</si>
  <si>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</si>
  <si>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</si>
  <si>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</si>
  <si>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</si>
  <si>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</si>
  <si>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</si>
  <si>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</si>
  <si>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</si>
  <si>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</si>
  <si>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</si>
  <si>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</si>
  <si>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</si>
  <si>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</si>
  <si>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</si>
  <si>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</si>
  <si>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</si>
  <si>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</si>
  <si>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</si>
  <si>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</si>
  <si>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</si>
  <si>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</si>
  <si>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</si>
  <si>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</si>
  <si>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</si>
  <si>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</si>
  <si>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</si>
  <si>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</si>
  <si>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</si>
  <si>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</si>
  <si>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</si>
  <si>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</si>
  <si>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</si>
  <si>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</si>
  <si>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</si>
  <si>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</si>
  <si>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</si>
  <si>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</si>
  <si>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</si>
  <si>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</si>
  <si>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</si>
  <si>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</si>
  <si>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</si>
  <si>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</si>
  <si>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</si>
  <si>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</si>
  <si>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</si>
  <si>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</si>
  <si>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</si>
  <si>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</si>
  <si>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</si>
  <si>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</si>
  <si>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</si>
  <si>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</si>
  <si>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</si>
  <si>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</si>
  <si>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</si>
  <si>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</si>
  <si>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</si>
  <si>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</si>
  <si>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</si>
  <si>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</si>
  <si>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</si>
  <si>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</si>
  <si>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</si>
  <si>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</si>
  <si>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</si>
  <si>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</si>
  <si>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</si>
  <si>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</si>
  <si>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</si>
  <si>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</si>
  <si>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</si>
  <si>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</si>
  <si>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</si>
  <si>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</si>
  <si>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</si>
  <si>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</si>
  <si>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</si>
  <si>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</si>
  <si>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</si>
  <si>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</si>
  <si>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</si>
  <si>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</si>
  <si>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</si>
  <si>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</si>
  <si>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</si>
  <si>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</si>
  <si>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</si>
  <si>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</si>
  <si>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</si>
  <si>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</si>
  <si>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</si>
  <si>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</si>
  <si>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</si>
  <si>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</si>
  <si>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</si>
  <si>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</si>
  <si>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</si>
  <si>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</si>
  <si>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</si>
  <si>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</si>
  <si>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</si>
  <si>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</si>
  <si>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</si>
  <si>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</si>
  <si>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</si>
  <si>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</si>
  <si>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</si>
  <si>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</si>
  <si>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</si>
  <si>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</si>
  <si>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</si>
  <si>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</si>
  <si>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</si>
  <si>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</si>
  <si>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</si>
  <si>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</si>
  <si>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</si>
  <si>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</si>
  <si>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</si>
  <si>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</si>
  <si>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</si>
  <si>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</si>
  <si>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</si>
  <si>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</si>
  <si>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</si>
  <si>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</si>
  <si>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</si>
  <si>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</si>
  <si>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</si>
  <si>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</si>
  <si>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</si>
  <si>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</si>
  <si>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</si>
  <si>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</si>
  <si>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</si>
  <si>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</si>
  <si>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</si>
  <si>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</si>
  <si>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</si>
  <si>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</si>
  <si>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</si>
  <si>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</si>
  <si>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</si>
  <si>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</si>
  <si>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</si>
  <si>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</si>
  <si>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</si>
  <si>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</si>
  <si>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</si>
  <si>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</si>
  <si>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</si>
  <si>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</si>
  <si>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</si>
  <si>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</si>
  <si>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</si>
  <si>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</si>
  <si>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</si>
  <si>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</si>
  <si>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</si>
  <si>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</si>
  <si>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</si>
  <si>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</si>
  <si>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</si>
  <si>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</si>
  <si>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</si>
  <si>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</si>
  <si>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</si>
  <si>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</si>
  <si>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</si>
  <si>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</si>
  <si>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</si>
  <si>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</si>
  <si>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</si>
  <si>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</si>
  <si>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</si>
  <si>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</si>
  <si>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</si>
  <si>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</si>
  <si>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</si>
  <si>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</si>
  <si>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</si>
  <si>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</si>
  <si>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</si>
  <si>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</si>
  <si>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</si>
  <si>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</si>
  <si>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</si>
  <si>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</si>
  <si>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</si>
  <si>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</si>
  <si>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</si>
  <si>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</si>
  <si>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</si>
  <si>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</si>
  <si>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</si>
  <si>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</si>
  <si>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</si>
  <si>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</si>
  <si>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</si>
  <si>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</si>
  <si>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</si>
  <si>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</si>
  <si>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</si>
  <si>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</si>
  <si>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</si>
  <si>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</si>
  <si>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</si>
  <si>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</si>
  <si>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</si>
  <si>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</si>
  <si>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</si>
  <si>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</si>
  <si>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</si>
  <si>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</si>
  <si>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</si>
  <si>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</si>
  <si>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</si>
  <si>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</si>
  <si>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</si>
  <si>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</si>
  <si>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</si>
  <si>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</si>
  <si>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</si>
  <si>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</si>
  <si>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</si>
  <si>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</si>
  <si>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</si>
  <si>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</si>
  <si>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</si>
  <si>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</si>
  <si>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</si>
  <si>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</si>
  <si>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</si>
  <si>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</si>
  <si>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</si>
  <si>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</si>
  <si>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</si>
  <si>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</si>
  <si>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</si>
  <si>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</si>
  <si>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</si>
  <si>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</si>
  <si>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</si>
  <si>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</si>
  <si>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</si>
  <si>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</si>
  <si>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</si>
  <si>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</si>
  <si>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</si>
  <si>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</si>
  <si>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</si>
  <si>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</si>
  <si>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</si>
  <si>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</si>
  <si>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</si>
  <si>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</si>
  <si>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</si>
  <si>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</si>
  <si>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</si>
  <si>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</si>
  <si>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</si>
  <si>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</si>
  <si>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</si>
  <si>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</si>
  <si>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</si>
  <si>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</si>
  <si>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</si>
  <si>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</si>
  <si>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</si>
  <si>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</si>
  <si>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</si>
  <si>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</si>
  <si>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</si>
  <si>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</si>
  <si>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</si>
  <si>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</si>
  <si>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</si>
  <si>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</si>
  <si>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</si>
  <si>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</si>
  <si>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</si>
  <si>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</si>
  <si>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</si>
  <si>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</si>
  <si>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</si>
  <si>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</si>
  <si>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</si>
  <si>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</si>
  <si>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</si>
  <si>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</si>
  <si>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</si>
  <si>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</si>
  <si>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</si>
  <si>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</si>
  <si>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</si>
  <si>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</si>
  <si>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</si>
  <si>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</si>
  <si>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</si>
  <si>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</si>
  <si>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</si>
  <si>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</si>
  <si>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</si>
  <si>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</si>
  <si>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</si>
  <si>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</si>
  <si>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</si>
  <si>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</si>
  <si>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</si>
  <si>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</si>
  <si>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</si>
  <si>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</si>
  <si>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</si>
  <si>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</si>
  <si>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</si>
  <si>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</si>
  <si>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</si>
  <si>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</si>
  <si>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</si>
  <si>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</si>
  <si>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</si>
  <si>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</si>
  <si>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</si>
  <si>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</si>
  <si>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</si>
  <si>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</si>
  <si>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</si>
  <si>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</si>
  <si>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</si>
  <si>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</si>
  <si>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</si>
  <si>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</si>
  <si>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</si>
  <si>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</si>
  <si>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</si>
  <si>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</si>
  <si>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</si>
  <si>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</si>
  <si>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</si>
  <si>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</si>
  <si>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</si>
  <si>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</si>
  <si>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</si>
  <si>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</si>
  <si>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</si>
  <si>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</si>
  <si>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</si>
  <si>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</si>
  <si>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</si>
  <si>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</si>
  <si>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</si>
  <si>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</si>
  <si>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</si>
  <si>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</si>
  <si>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</si>
  <si>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</si>
  <si>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</si>
  <si>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</si>
  <si>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</si>
  <si>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</si>
  <si>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</si>
  <si>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</si>
  <si>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</si>
  <si>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</si>
  <si>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</si>
  <si>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</si>
  <si>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</si>
  <si>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</si>
  <si>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</si>
  <si>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</si>
  <si>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</si>
  <si>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</si>
  <si>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</si>
  <si>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</si>
  <si>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</si>
  <si>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</si>
  <si>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</si>
  <si>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</si>
  <si>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</si>
  <si>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</si>
  <si>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</si>
  <si>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</si>
  <si>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</si>
  <si>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</si>
  <si>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</si>
  <si>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</si>
  <si>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</si>
  <si>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</si>
  <si>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</si>
  <si>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</si>
  <si>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</si>
  <si>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</si>
  <si>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</si>
  <si>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</si>
  <si>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</si>
  <si>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</si>
  <si>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</si>
  <si>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</si>
  <si>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</si>
  <si>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</si>
  <si>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</si>
  <si>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</si>
  <si>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</si>
  <si>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</si>
  <si>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</si>
  <si>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</si>
  <si>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</si>
  <si>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</si>
  <si>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</si>
  <si>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</si>
  <si>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</si>
  <si>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</si>
  <si>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</si>
  <si>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</si>
  <si>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</si>
  <si>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</si>
  <si>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</si>
  <si>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</si>
  <si>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</si>
  <si>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</si>
  <si>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</si>
  <si>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</si>
  <si>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</si>
  <si>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</si>
  <si>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</si>
  <si>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</si>
  <si>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</si>
  <si>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</si>
  <si>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</si>
  <si>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</si>
  <si>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</si>
  <si>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</si>
  <si>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</si>
  <si>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</si>
  <si>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</si>
  <si>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</si>
  <si>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</si>
  <si>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</si>
  <si>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</si>
  <si>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</si>
  <si>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</si>
  <si>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</si>
  <si>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</si>
  <si>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</si>
  <si>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</si>
  <si>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</si>
  <si>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</si>
  <si>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</si>
  <si>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</si>
  <si>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</si>
  <si>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</si>
  <si>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</si>
  <si>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</si>
  <si>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</si>
  <si>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</si>
  <si>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</si>
  <si>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</si>
  <si>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</si>
  <si>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</si>
  <si>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</si>
  <si>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</si>
  <si>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</si>
  <si>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</si>
  <si>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</si>
  <si>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</si>
  <si>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</si>
  <si>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</si>
  <si>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</si>
  <si>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</si>
  <si>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</si>
  <si>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</si>
  <si>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</si>
  <si>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</si>
  <si>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</si>
  <si>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</si>
  <si>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</si>
  <si>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</si>
  <si>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</si>
  <si>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</si>
  <si>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</si>
  <si>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</si>
  <si>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</si>
  <si>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</si>
  <si>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</si>
  <si>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</si>
  <si>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</si>
  <si>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</si>
  <si>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</si>
  <si>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</si>
  <si>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</si>
  <si>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</si>
  <si>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</si>
  <si>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</si>
  <si>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</si>
  <si>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</si>
  <si>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</si>
  <si>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</si>
  <si>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</si>
  <si>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</si>
  <si>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</si>
  <si>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</si>
  <si>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</si>
  <si>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</si>
  <si>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</si>
  <si>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</si>
  <si>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</si>
  <si>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</si>
  <si>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</si>
  <si>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</si>
  <si>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</si>
  <si>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</si>
  <si>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</si>
  <si>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</si>
  <si>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</si>
  <si>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</si>
  <si>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</si>
  <si>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</si>
  <si>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</si>
  <si>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</si>
  <si>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</si>
  <si>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</si>
  <si>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</si>
  <si>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</si>
  <si>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</si>
  <si>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</si>
  <si>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</si>
  <si>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</si>
  <si>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</si>
  <si>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</si>
  <si>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</si>
  <si>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</si>
  <si>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</si>
  <si>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</si>
  <si>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</si>
  <si>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</si>
  <si>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</si>
  <si>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</si>
  <si>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</si>
  <si>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</si>
  <si>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</si>
  <si>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</si>
  <si>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20 Mins</t>
  </si>
  <si>
    <t xml:space="preserve">EM Team facing access issue as all Road closed </t>
  </si>
  <si>
    <t>EM Team At site checking</t>
  </si>
  <si>
    <t xml:space="preserve"> EM team facing access issue as located in Kodana ( new Mamsha) , no access by care</t>
  </si>
  <si>
    <t>SCECO Blackout in Hajj area Team checking one by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</si>
</sst>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317.84811076388723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45980.796536689813</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45980.796536689813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45980.796536689813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45980.796536689813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45980.796536689813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45980.796536689813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45980.796536689813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45980.796536689813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45980.796536689813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45980.796536689813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45980.796536689813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45980.796536689813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45980.796536689813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45980.796536689813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45980.796536689813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45980.796536689813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45980.796536689813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45980.796536689813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45980.796536689813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45980.796536689813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45980.796536689813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45980.796536689813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45980.796536689813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45980.796536689813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45980.796536689813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45980.796536689813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45980.796536689813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45980.796536689813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45980.796536689813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45980.796536689813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45980.796536689813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45980.796536689813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45980.796536689813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45980.796536689813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45980.796536689813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45980.796536689813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45980.796536689813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45980.796536689813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45980.796536689813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45980.796536689813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45980.796536689813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45980.796536689813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45980.796536689813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45980.796536689813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45980.796536689813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45980.796536689813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45980.796536689813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45980.796536689813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45980.796536689813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45980.796536689813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45980.796536689813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45980.796536689813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45980.796536689813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45980.796536689813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45980.796536689813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155.7966987268519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45980.796536689813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45980.796536689813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45980.796536689813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45980.796536689813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45980.796536689813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45980.796536689813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45980.796536689813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45980.796536689813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45980.796536689813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45980.796536689813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45980.796536689813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45980.796536689813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45980.796536689813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45980.796536689813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45980.796536689813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45980.796536689813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45980.796536689813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45980.796536689813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45980.796536689813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45980.796536689813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45980.796536689813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45980.796536689813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45980.796536689813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45980.796536689813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45980.796536689813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45980.796536689813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45980.796536689813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45980.796536689813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45980.796536689813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45980.796536689813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45980.796536689813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45980.796536689813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45980.796536689813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45980.796536689813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45980.796536689813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45980.796536689813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45980.796536689813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45980.796536689813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45980.796536689813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45980.796536689813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45980.796536689813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45980.796536689813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45980.796536689813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45980.796536689813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45980.796536689813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45980.796536689813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45980.796536689813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45980.796536689813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45980.796536689813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45980.796536689813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45980.796536689813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45980.796536689813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45980.796536689813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45980.796536689813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45980.796536689813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45980.796536689813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45980.796536689813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45980.796536689813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45980.796536689813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45980.796536689813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45980.796536689813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45980.796536689813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45980.796536689813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45980.796536689813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45980.796536689813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45980.796536689813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45980.796536689813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45980.796536689813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45980.796536689813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45980.796536689813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45980.796536689813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45980.796536689813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45980.796536689813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45980.796536689813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45980.796536689813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45980.796536689813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45980.796536689813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45980.796536689813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45980.796536689813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45980.796536689813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45980.796536689813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45980.796536689813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45980.796536689813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45980.796536689813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45980.796536689813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45980.796536689813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45980.796536689813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45980.796536689813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45980.796536689813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45980.796536689813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45980.796536689813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45980.796536689813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45980.796536689813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45980.796536689813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45980.796536689813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45980.796536689813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45980.796536689813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45980.796536689813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45980.796536689813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45980.796536689813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45980.796536689813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45980.796536689813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45980.796536689813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45980.796536689813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45980.796536689813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45980.796536689813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45980.796536689813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45980.796536689813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45980.796536689813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45980.796536689813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45980.796536689813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45980.796536689813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45980.796536689813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45980.796536689813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45980.796536689813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45980.796536689813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45980.796536689813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45980.796536689813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45980.796536689813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45980.796536689813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45980.796536689813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45980.796536689813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45980.796536689813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45980.796536689813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45980.796536689813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45980.796536689813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45980.796536689813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45980.796536689813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45980.796536689813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45980.796536689813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45980.796536689813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45980.796536689813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45980.796536689813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45980.796536689813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45980.796536689813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45980.796536689813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45980.796536689813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45980.796536689813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45980.796536689813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45980.796536689813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45980.796536689813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45980.796536689813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45980.796536689813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45980.796536689813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45980.796536689813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45980.796536689813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45980.796536689813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45980.796536689813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45980.796536689813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45980.796536689813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45980.796536689813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45980.796536689813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45980.796536689813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45980.796536689813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45980.796536689813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45980.796536689813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45980.796536689813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45980.796536689813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45980.796536689813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45980.796536689813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45980.796536689813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45980.796536689813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45980.796536689813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45980.796536689813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45980.796536689813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45980.796536689813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45980.796536689813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45980.796536689813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45980.796536689813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45980.796536689813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45980.796536689813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45980.796536689813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45980.796536689813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45980.796536689813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45980.796536689813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45980.796536689813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45980.796536689813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45980.796536689813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45980.796536689813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45980.796536689813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45980.796536689813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45980.796536689813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45980.796536689813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45980.796536689813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45980.796536689813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45980.796536689813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45980.796536689813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45980.796536689813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45980.796536689813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45980.796536689813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45980.796536689813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45980.796536689813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45980.796536689813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45980.796536689813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45980.796536689813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45980.796536689813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45980.796536689813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45980.796536689813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45980.796536689813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45980.796536689813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45980.796536689813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45980.796536689813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45980.796536689813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45980.796536689813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45980.796536689813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45980.796536689813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45980.796536689813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45980.796536689813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45980.796536689813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45980.796536689813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45980.796536689813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45980.796536689813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45980.796536689813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45980.796536689813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45980.796536689813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45980.796536689813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45980.796536689813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45980.796536689813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45980.796536689813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45980.796536689813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45980.796536689813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45980.796536689813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45980.796536689813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45980.796536689813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45980.796536689813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45980.796536689813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45980.796536689813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45980.796536689813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45980.796536689813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45980.796536689813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45980.796536689813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45980.796536689813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45980.796536689813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45980.796536689813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45980.796536689813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45980.796536689813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45980.796536689813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45980.796536689813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45980.796536689813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45980.796536689813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45980.796536689813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45980.796536689813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45980.796536689813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45980.796536689813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45980.796536689813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45980.796536689813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45980.796536689813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45980.796536689813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45980.796536689813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45980.796536689813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45980.796536689813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45980.796536689813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45980.796536689813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45980.796536689813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45980.796536689813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45980.796536689813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45980.796536689813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45980.796536689813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45980.796536689813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45980.796536689813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45980.796536689813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45980.796536689813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45980.796536689813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45980.796536689813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45980.796536689813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45980.796536689813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45980.796536689813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45980.796536689813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45980.796536689813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45980.796536689813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45980.796536689813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45980.796536689813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45980.796536689813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45980.796536689813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45980.796536689813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45980.796536689813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45980.796536689813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45980.796536689813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45980.796536689813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45980.796536689813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45980.796536689813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45980.796536689813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45980.796536689813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45980.796536689813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45980.796536689813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45980.796536689813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45980.796536689813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45980.796536689813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45980.796536689813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45980.796536689813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45980.796536689813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45980.796536689813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45980.796536689813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45980.796536689813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45980.796536689813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45980.796536689813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45980.796536689813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45980.796536689813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45980.796536689813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45980.796536689813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45980.796536689813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45980.796536689813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45980.796536689813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45980.796536689813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45980.796536689813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45980.796536689813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45980.796536689813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45980.796536689813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45980.796536689813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45980.796536689813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45980.796536689813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45980.796536689813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45980.796536689813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45980.796536689813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45980.796536689813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45980.796536689813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45980.796536689813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45980.796536689813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45980.796536689813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45980.796536689813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45980.796536689813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45980.796536689813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45980.796536689813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45980.796536689813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45980.796536689813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45980.796536689813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45980.796536689813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45980.796536689813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45980.796536689813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45980.796536689813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45980.796536689813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45980.796536689813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45980.796536689813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45980.796536689813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45980.796536689813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45980.796536689813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45980.796536689813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45980.796536689813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45980.796536689813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45980.796536689813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45980.796536689813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45980.796536689813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45980.796536689813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45980.796536689813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45980.796536689813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45980.796536689813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45980.796536689813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45980.796536689813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45980.796536689813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45980.796536689813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45980.796536689813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45980.796536689813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45980.796536689813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45980.796536689813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45980.796536689813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45980.796536689813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45980.796536689813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45980.796536689813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45980.796536689813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45980.796536689813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45980.796536689813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45980.796536689813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45980.796536689813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45980.796536689813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45980.796536689813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45980.796536689813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45980.796536689813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45980.796536689813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45980.796536689813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45980.796536689813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45980.796536689813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45980.796536689813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45980.796536689813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45980.796536689813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45980.796536689813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45980.796536689813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45980.796536689813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45980.796536689813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45980.796536689813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45980.796536689813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45980.796536689813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45980.796536689813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45980.796536689813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45980.796536689813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45980.796536689813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45980.796536689813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45980.796536689813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45980.796536689813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45980.796536689813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45980.796536689813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45980.796536689813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45980.796536689813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45980.796536689813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45980.796536689813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45980.796536689813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45980.796536689813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45980.796536689813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45980.796536689813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45980.796536689813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45980.796536689813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45980.796536689813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45980.796536689813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45980.796536689813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45980.796536689813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45980.796536689813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45980.796536689813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45980.796536689813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45980.796536689813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45980.796536689813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45980.796536689813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45980.796536689813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45980.796536689813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45980.796536689813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45980.796536689813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45980.796536689813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45980.796536689813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45980.796536689813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45980.796536689813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45980.796536689813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45980.796536689813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45980.796536689813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45980.796536689813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45980.796536689813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45980.796536689813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45980.796536689813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45980.796536689813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45980.796536689813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45980.796536689813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45980.796536689813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45980.796536689813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45980.796536689813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45980.796536689813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45980.796536689813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45980.796536689813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45980.796536689813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45980.796536689813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45980.796536689813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45980.796536689813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45980.796536689813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45980.796536689813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45980.796536689813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45980.796536689813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45980.796536689813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45980.796536689813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45980.796536689813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45980.796536689813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45980.796536689813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45980.796536689813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45980.796536689813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45980.796536689813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45980.796536689813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45980.796536689813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45980.796536689813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45980.796536689813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45980.796536689813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45980.796536689813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45980.796536689813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45980.796536689813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45980.796536689813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45980.796536689813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45980.796536689813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45980.796536689813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45980.796536689813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45980.796536689813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45980.796536689813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45980.796536689813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45980.796536689813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45980.796536689813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45980.796536689813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45980.796536689813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45980.796536689813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45980.796536689813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45980.796536689813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45980.796536689813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45980.796536689813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45980.796536689813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45980.796536689813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45980.796536689813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45980.796536689813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45980.796536689813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45980.796536689813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45980.796536689813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45980.796536689813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45980.796536689813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45980.796536689813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45980.796536689813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45980.796536689813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45980.796536689813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45980.796536689813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45980.796536689813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45980.796536689813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45980.796536689813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45980.796536689813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45980.796536689813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45980.796536689813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45980.796536689813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45980.796536689813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45980.796536689813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45980.796536689813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45980.796536689813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45980.796536689813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45980.796536689813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45980.796536689813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45980.796536689813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45980.796536689813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45980.796536689813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45980.796536689813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45980.796536689813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45980.796536689813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45980.796536689813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45980.796536689813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45980.796536689813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45980.796536689813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45980.796536689813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45980.796536689813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45980.796536689813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45980.796536689813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45980.796536689813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45980.796536689813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45980.796536689813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45980.796536689813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45980.796536689813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45980.796536689813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45980.796536689813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45980.796536689813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45980.796536689813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45980.796536689813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45980.796536689813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45980.796536689813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45980.796536689813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45980.796536689813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45980.796536689813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45980.796536689813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45980.796536689813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45980.796536689813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45980.796536689813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45980.796536689813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45980.796536689813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45980.796536689813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45980.796536689813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45980.796536689813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45980.796536689813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45980.796536689813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45980.796536689813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45980.796536689813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45980.796536689813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45980.796536689813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45980.796536689813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45980.796536689813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45980.796536689813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45980.796536689813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45980.796536689813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45980.796536689813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45980.796536689813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45980.796536689813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45980.796536689813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45980.796536689813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45980.796536689813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45980.796536689813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45980.796536689813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45980.796536689813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45980.796536689813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45980.796536689813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45980.796536689813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45980.796536689813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45980.796536689813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45980.796536689813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45980.796536689813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45980.796536689813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45980.796536689813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45980.796536689813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45980.796536689813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45980.796536689813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45980.796536689813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45980.796536689813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45980.796536689813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45980.796536689813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45980.796536689813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45980.796536689813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45980.796536689813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45980.796536689813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45980.796536689813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45980.796536689813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45980.796536689813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45980.796536689813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45980.796536689813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45980.796536689813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45980.796536689813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45980.796536689813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45980.796536689813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45980.796536689813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45980.796536689813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45980.796536689813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45980.796536689813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45980.796536689813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45980.796536689813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45980.796536689813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45980.796536689813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45980.796536689813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45980.796536689813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45980.796536689813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45980.796536689813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45980.796536689813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45980.796536689813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45980.796536689813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45980.796536689813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45980.796536689813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45980.796536689813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45980.796536689813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45980.796536689813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45980.796536689813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45980.796536689813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45980.796536689813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45980.796536689813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45980.796536689813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45980.796536689813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45980.796536689813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45980.796536689813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45980.796536689813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45980.796536689813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45980.796536689813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45980.796536689813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45980.796536689813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45980.796536689813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45980.796536689813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45980.796536689813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45980.796536689813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45980.796536689813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45980.796536689813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45980.796536689813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45980.796536689813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45980.796536689813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45980.796536689813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45980.796536689813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45980.796536689813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45980.796536689813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45980.796536689813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45980.796536689813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45980.796536689813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45980.796536689813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45980.796536689813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45980.796536689813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45980.796536689813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45980.796536689813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45980.796536689813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45980.796536689813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45980.796536689813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45980.796536689813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45980.796536689813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45980.796536689813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45980.796536689813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45980.796536689813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45980.796536689813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45980.796536689813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45980.796536689813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45980.796536689813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45980.796536689813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45980.796536689813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45980.796536689813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45980.796536689813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45980.796536689813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45980.796536689813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45980.796536689813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45980.796536689813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45980.796536689813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45980.796536689813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45980.796536689813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45980.796536689813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45980.796536689813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45980.796536689813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45980.796536689813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45980.796536689813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45980.796536689813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45980.796536689813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45980.796536689813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45980.796536689813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45980.796536689813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45980.796536689813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45980.796536689813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45980.796536689813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45980.796536689813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45980.796536689813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45980.796536689813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45980.796536689813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45980.796536689813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45980.796536689813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45980.796536689813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45980.796536689813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45980.796536689813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45980.796536689813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45980.796536689813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45980.796536689813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45980.796536689813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45980.796536689813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45980.796536689813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45980.796536689813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45980.796536689813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45980.796536689813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45980.796536689813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45980.796536689813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45980.796536689813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45980.796536689813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45980.796536689813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45980.796536689813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45980.796536689813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45980.796536689813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45980.796536689813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45980.796536689813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45980.796536689813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45980.796536689813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45980.796536689813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45980.796536689813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45980.796536689813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45980.796536689813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45980.796536689813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45980.796536689813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45980.796536689813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45980.796536689813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45980.796536689813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45980.796536689813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45980.796536689813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45980.796536689813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45980.796536689813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45980.796536689813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45980.796536689813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45980.796536689813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45980.796536689813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45980.796536689813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45980.796536689813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45980.796536689813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45980.796536689813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45980.796536689813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45980.796536689813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45980.796536689813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45980.796536689813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45980.796536689813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45980.796536689813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45980.796536689813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45980.796536689813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45980.796536689813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45980.796536689813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45980.796536689813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45980.796536689813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45980.796536689813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45980.796536689813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45980.796536689813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45980.796536689813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45980.796536689813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45980.796536689813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45980.796536689813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45980.796536689813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45980.796536689813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45980.796536689813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45980.796536689813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45980.796536689813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45980.796536689813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45980.796536689813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45980.796536689813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45980.796536689813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45980.796536689813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45980.796536689813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45980.796536689813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45980.796536689813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45980.796536689813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45980.796536689813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45980.796536689813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45980.796536689813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45980.796536689813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45980.796536689813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45980.796536689813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45980.796536689813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45980.796536689813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45980.796536689813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45980.796536689813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45980.796536689813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45980.796536689813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45980.796536689813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45980.796536689813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45980.796536689813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45980.796536689813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45980.796536689813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45980.796536689813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45980.796536689813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45980.796536689813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45980.796536689813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45980.796536689813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45980.796536689813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45980.796536689813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45980.796536689813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45980.796536689813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45980.796536689813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45980.796536689813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45980.796536689813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45980.796536689813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45980.796536689813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45980.796536689813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45980.796536689813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45980.796536689813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45980.796536689813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45980.796536689813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45980.796536689813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45980.796536689813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45980.796536689813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45980.796536689813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45980.796536689813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45980.796536689813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45980.796536689813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45980.796536689813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45980.796536689813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45980.796536689813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45980.796536689813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45980.796536689813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45980.796536689813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45980.796536689813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45980.796536689813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45980.796536689813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45980.796536689813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45980.796536689813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45980.796536689813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45980.796536689813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45980.796536689813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45980.796536689813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45980.796536689813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45980.796536689813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45980.796536689813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45980.796536689813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45980.796536689813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45980.796536689813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45980.796536689813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45980.796536689813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45980.796536689813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45980.796536689813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45980.796536689813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45980.796536689813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45980.796536689813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45980.796536689813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45980.796536689813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45980.796536689813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45980.796536689813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45980.796536689813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45980.796536689813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45980.796536689813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45980.796536689813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45980.796536689813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45980.796536689813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45980.796536689813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45980.796536689813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45980.796536689813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45980.796536689813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45980.796536689813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45980.796536689813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45980.796536689813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45980.796536689813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45980.796536689813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45980.796536689813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45980.796536689813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45980.796536689813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45980.796536689813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45980.796536689813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45980.796536689813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45980.796536689813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45980.796536689813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45980.796536689813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45980.796536689813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45980.796536689813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45980.796536689813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45980.796536689813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45980.796536689813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45980.796536689813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45980.796536689813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45980.796536689813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45980.796536689813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45980.796536689813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45980.796536689813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45980.796536689813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45980.796536689813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45980.796536689813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45980.796536689813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45980.796536689813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45980.796536689813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45980.796536689813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45980.796536689813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45980.796536689813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45980.796536689813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45980.796536689813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45980.796536689813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45980.796536689813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45980.796536689813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45980.796536689813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45980.796536689813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45980.796536689813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45980.796536689813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45980.796536689813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45980.796536689813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45980.796536689813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45980.796536689813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45980.796536689813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45980.796536689813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45980.796536689813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45980.796536689813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45980.796536689813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45980.796536689813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45980.796536689813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45980.796536689813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45980.796536689813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45980.796536689813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45980.796536689813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45980.796536689813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45980.796536689813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45980.796536689813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45980.796536689813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45980.796536689813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45980.796536689813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45980.796536689813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45980.796536689813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45980.796536689813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45980.796536689813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45980.796536689813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45980.796536689813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45980.796536689813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45980.796536689813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45980.796536689813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45980.796536689813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45980.796536689813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45980.796536689813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45980.796536689813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45980.796536689813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45980.796536689813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45980.796536689813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45980.796536689813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45980.796536689813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45980.796536689813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45980.796536689813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45980.796536689813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45980.796536689813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45980.796536689813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45980.796536689813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45980.796536689813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45980.796536689813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45980.796536689813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45980.796536689813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45980.796536689813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45980.796536689813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45980.796536689813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45980.796536689813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45980.796536689813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45980.796536689813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45980.796536689813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45980.796536689813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45980.796536689813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45980.796536689813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45980.796536689813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45980.796536689813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45980.796536689813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45980.796536689813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45980.796536689813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45980.796536689813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45980.796536689813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45980.796536689813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45980.796536689813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45980.796536689813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45980.796536689813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45980.796536689813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45980.796536689813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45980.796536689813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45980.796536689813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45980.796536689813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45980.796536689813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45980.796536689813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45980.796536689813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45980.796536689813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45980.796536689813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45980.796536689813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45980.796536689813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45980.796536689813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45980.796536689813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45980.796536689813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45980.796536689813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45980.796536689813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45980.796536689813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45980.796536689813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45980.796536689813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45980.796536689813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45980.796536689813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45980.796536689813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45980.796536689813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45980.796536689813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45980.796536689813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45980.796536689813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45980.796536689813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45980.796536689813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45980.796536689813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45980.796536689813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45980.796536689813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45980.796536689813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45980.796536689813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45980.796536689813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45980.796536689813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45980.796536689813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45980.796536689813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45980.796536689813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45980.796536689813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45980.796536689813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45980.796536689813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45980.796536689813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45980.796536689813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45980.796536689813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45980.796536689813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45980.796536689813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45980.796536689813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45980.796536689813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45980.796536689813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45980.796536689813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45980.796536689813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45980.796536689813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45980.796536689813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45980.796536689813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45980.796536689813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45980.796536689813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45980.796536689813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45980.796536689813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45980.796536689813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45980.796536689813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45980.796536689813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45980.796536689813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45980.796536689813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45980.796536689813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45980.796536689813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45980.796536689813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45980.796536689813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45980.796536689813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45980.796536689813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45980.796536689813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45980.796536689813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45980.796536689813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45980.796536689813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45980.796536689813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45980.796536689813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45980.796536689813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45980.796536689813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45980.796536689813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45980.796536689813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45980.796536689813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45980.796536689813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45980.796536689813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45980.796536689813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45980.796536689813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45980.796536689813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45980.796536689813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45980.796536689813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45980.796536689813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45980.796536689813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45980.796536689813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45980.796536689813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45980.796536689813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45980.796536689813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45980.796536689813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45980.796536689813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45980.796536689813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45980.796536689813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45980.796536689813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45980.796536689813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45980.796536689813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45980.796536689813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45980.796536689813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45980.796536689813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45980.796536689813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45980.796536689813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45980.796536689813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45980.796536689813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45980.796536689813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45980.796536689813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45980.796536689813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45980.796536689813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45980.796536689813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45980.796536689813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45980.796536689813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45980.796536689813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45980.796536689813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45980.796536689813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45980.796536689813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45980.796536689813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45980.796536689813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45980.796536689813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45980.796536689813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45980.796536689813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45980.796536689813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45980.796536689813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45980.796536689813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45980.796536689813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45980.796536689813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45980.796536689813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45980.796536689813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45980.796536689813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45980.796536689813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45980.796536689813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45980.796536689813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45980.796536689813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45980.796536689813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45980.796536689813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45980.796536689813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45980.796536689813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45980.796536689813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45980.796536689813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45980.796536689813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45980.796536689813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45980.796536689813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45980.796536689813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45980.796536689813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45980.796536689813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45980.796536689813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45980.796536689813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45980.796536689813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45980.796536689813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45980.796536689813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45980.796536689813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45980.796536689813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45980.796536689813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45980.796536689813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45980.796536689813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45980.796536689813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45980.796536689813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45980.796536689813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45980.796536689813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45980.796536689813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45980.796536689813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45980.796536689813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45980.796536689813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45980.796536689813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45980.796536689813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45980.796536689813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45980.796536689813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45980.796536689813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45980.796536689813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45980.796536689813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45980.796536689813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45980.796536689813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45980.796536689813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45980.796536689813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45980.796536689813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45980.796536689813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45980.796536689813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45980.796536689813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45980.796536689813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45980.796536689813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45980.796536689813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45980.796536689813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45980.796536689813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45980.796536689813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45980.796536689813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45980.796536689813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45980.796536689813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45980.796536689813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45980.796536689813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45980.796536689813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45980.796536689813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45980.796536689813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45980.796536689813</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277.31581909721717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45980.796536689813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45980.796536689813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45980.796536689813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45980.796536689813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45980.796536689813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45980.796536689813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45980.796536689813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45980.796536689813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45980.796536689813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45980.796536689813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45980.796536689813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45980.796536689813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45980.796536689813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45980.796536689813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45980.796536689813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45980.796536689813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45980.796536689813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45980.796536689813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45980.796536689813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45980.796536689813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45980.796536689813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45980.796536689813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45980.796536689813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45980.796536689813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45980.796536689813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45980.796536689813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45980.796536689813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45980.796536689813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45980.796536689813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45980.796536689813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45980.796536689813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45980.796536689813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45980.796536689813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45980.796536689813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45980.796536689813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45980.796536689813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45980.796536689813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45980.796536689813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45980.796536689813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45980.796536689813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45980.796536689813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45980.796536689813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45980.796536689813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45980.796536689813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45980.796536689813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45980.796536689813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45980.796536689813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45980.796536689813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45980.796536689813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45980.796536689813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45980.796536689813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45980.796536689813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45980.796536689813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45980.796536689813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45980.796536689813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45980.796536689813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45980.796536689813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45980.796536689813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45980.796536689813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45980.796536689813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45980.796536689813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45980.796536689813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45980.796536689813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45980.796536689813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45980.796536689813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45980.796536689813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45980.796536689813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45980.796536689813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45980.796536689813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45980.796536689813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45980.796536689813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45980.796536689813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45980.796536689813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45980.796536689813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45980.796536689813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45980.796536689813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45980.796536689813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45980.796536689813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45980.796536689813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45980.796536689813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45980.796536689813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45980.796536689813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45980.796536689813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45980.796536689813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45980.796536689813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45980.796536689813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45980.796536689813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45980.796536689813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45980.796536689813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45980.796536689813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45980.796536689813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45980.796536689813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45980.796536689813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45980.796536689813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45980.796536689813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45980.796536689813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45980.796536689813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45980.796536689813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45980.796536689813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45980.796536689813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45980.796536689813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45980.796536689813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45980.796536689813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45980.796536689813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45980.796536689813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45980.796536689813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45980.796536689813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45980.796536689813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45980.796536689813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45980.796536689813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45980.796536689813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45980.796536689813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45980.796536689813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45980.796536689813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45980.796536689813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45980.796536689813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45980.796536689813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45980.796536689813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45980.796536689813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45980.796536689813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45980.796536689813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45980.796536689813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45980.796536689813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45980.796536689813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45980.796536689813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45980.796536689813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45980.796536689813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45980.796536689813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45980.796536689813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45980.796536689813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45980.796536689813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45980.796536689813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45980.796536689813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45980.796536689813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45980.796536689813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45980.796536689813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45980.796536689813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45980.796536689813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45980.796536689813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45980.796536689813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45980.796536689813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45980.796536689813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45980.796536689813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45980.796536689813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45980.796536689813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45980.796536689813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45980.796536689813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45980.796536689813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45980.796536689813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45980.796536689813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45980.796536689813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45980.796536689813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45980.796536689813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45980.796536689813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45980.796536689813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45980.796536689813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45980.796536689813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45980.796536689813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45980.796536689813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45980.796536689813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45980.796536689813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45980.796536689813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45980.796536689813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45980.796536689813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45980.796536689813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45980.796536689813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45980.796536689813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45980.796536689813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45980.796536689813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45980.796536689813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45980.796536689813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45980.796536689813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45980.796536689813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45980.796536689813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45980.796536689813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45980.796536689813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45980.796536689813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45980.796536689813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45980.796536689813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45980.796536689813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45980.796536689813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45980.796536689813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45980.796536689813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45980.796536689813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45980.796536689813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45980.796536689813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45980.796536689813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45980.796536689813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45980.796536689813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45980.796536689813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45980.796536689813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45980.796536689813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45980.796536689813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45980.796536689813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45980.796536689813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45980.796536689813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45980.796536689813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45980.796536689813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45980.796536689813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45980.796536689813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45980.796536689813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45980.796536689813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45980.796536689813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45980.796536689813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45980.796536689813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45980.796536689813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45980.796536689813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45980.796536689813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45980.796536689813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45980.796536689813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45980.796536689813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45980.796536689813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45980.796536689813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45980.796536689813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45980.796536689813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45980.796536689813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45980.796536689813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45980.796536689813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45980.796536689813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45980.796536689813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45980.796536689813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45980.796536689813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45980.796536689813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45980.796536689813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45980.796536689813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45980.796536689813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45980.796536689813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45980.796536689813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45980.796536689813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45980.796536689813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45980.796536689813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45980.796536689813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45980.796536689813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45980.796536689813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45980.796536689813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45980.796536689813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45980.796536689813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45980.796536689813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45980.796536689813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45980.796536689813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45980.796536689813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45980.796536689813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45980.796536689813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45980.796536689813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45980.796536689813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45980.796536689813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45980.796536689813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45980.796536689813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45980.796536689813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45980.796536689813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45980.796536689813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45980.796536689813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45980.796536689813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45980.796536689813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45980.796536689813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45980.796536689813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45980.796536689813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45980.796536689813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45980.796536689813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45980.796536689813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45980.796536689813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45980.796536689813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45980.796536689813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45980.796536689813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45980.796536689813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45980.796536689813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45980.796536689813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45980.796536689813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45980.796536689813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45980.796536689813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45980.796536689813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45980.796536689813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45980.796536689813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45980.796536689813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45980.796536689813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45980.796536689813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45980.796536689813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45980.796536689813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45980.796536689813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45980.796536689813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45980.796536689813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45980.796536689813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45980.796536689813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45980.796536689813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45980.796536689813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45980.796536689813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45980.796536689813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45980.796536689813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45980.796536689813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45980.796536689813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45980.796536689813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45980.796536689813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45980.796536689813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45980.796536689813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45980.796536689813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45980.796536689813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45980.796536689813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45980.796536689813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45980.796536689813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45980.796536689813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45980.796536689813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45980.796536689813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45980.796536689813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45980.796536689813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45980.796536689813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45980.796536689813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45980.796536689813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45980.796536689813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45980.796536689813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45980.796536689813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45980.796536689813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45980.796536689813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45980.796536689813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45980.796536689813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45980.796536689813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45980.796536689813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45980.796536689813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45980.796536689813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45980.796536689813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45980.796536689813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45980.796536689813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45980.796536689813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45980.796536689813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45980.796536689813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45980.796536689813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45980.796536689813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45980.796536689813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45980.796536689813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45980.796536689813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45980.796536689813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45980.796536689813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45980.796536689813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45980.796536689813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45980.796536689813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45980.796536689813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45980.796536689813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45980.796536689813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45980.796536689813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45980.796536689813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45980.796536689813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45980.796536689813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45980.796536689813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45980.796536689813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45980.796536689813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45980.796536689813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45980.796536689813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45980.796536689813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45980.796536689813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45980.796536689813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45980.796536689813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45980.796536689813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45980.796536689813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45980.796536689813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45980.796536689813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45980.796536689813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45980.796536689813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45980.796536689813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45980.796536689813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45980.796536689813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45980.796536689813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45980.796536689813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45980.796536689813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45980.796536689813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45980.796536689813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45980.796536689813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45980.796536689813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45980.796536689813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45980.796536689813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45980.796536689813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45980.796536689813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45980.796536689813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45980.796536689813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45980.796536689813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45980.796536689813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45980.796536689813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45980.796536689813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45980.796536689813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45980.796536689813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45980.796536689813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45980.796536689813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45980.796536689813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45980.796536689813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45980.796536689813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45980.796536689813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45980.796536689813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45980.796536689813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45980.796536689813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45980.796536689813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45980.796536689813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45980.796536689813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45980.796536689813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45980.796536689813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45980.796536689813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45980.796536689813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45980.796536689813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45980.796536689813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45980.796536689813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45980.796536689813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45980.796536689813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45980.796536689813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45980.796536689813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45980.796536689813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45980.796536689813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45980.796536689813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45980.796536689813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45980.796536689813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45980.796536689813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45980.796536689813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45980.796536689813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45980.796536689813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45980.796536689813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45980.796536689813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45980.796536689813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45980.796536689813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45980.796536689813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45980.796536689813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45980.796536689813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45980.796536689813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45980.796536689813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45980.796536689813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45980.796536689813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45980.796536689813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45980.796536689813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45980.796536689813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45980.796536689813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45980.796536689813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45980.796536689813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45980.796536689813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45980.796536689813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45980.796536689813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45980.796536689813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45980.796536689813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45980.796536689813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45980.796536689813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45980.796536689813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45980.796536689813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45980.796536689813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45980.796536689813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45980.796536689813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45980.796536689813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45980.796536689813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45980.796536689813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45980.796536689813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45980.796536689813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45980.796536689813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45980.796536689813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45980.796536689813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45980.796536689813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45980.796536689813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45980.796536689813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45980.796536689813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45980.796536689813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45980.796536689813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45980.796536689813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45980.796536689813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45980.796536689813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45980.796536689813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45980.796536689813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45980.796536689813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45980.796536689813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45980.796536689813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45980.796536689813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45980.796536689813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45980.796536689813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45980.796536689813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45980.796536689813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45980.796536689813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45980.796536689813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45980.796536689813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45980.796536689813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45980.796536689813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45980.796536689813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45980.796536689813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45980.796536689813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45980.796536689813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45980.796536689813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45980.796536689813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45980.796536689813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45980.796536689813</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7"/>
  <sheetViews>
    <sheetView topLeftCell="G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88.964476504625054</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54.607659374996729</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32.135425578700961</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3.2817334490755456</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9.1108449072635267E-2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9.1108449072635267E-2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9.1108449072635267E-2</v>
      </c>
      <c r="H8" s="135">
        <v>45980.697789351849</v>
      </c>
      <c r="I8" s="109" t="str">
        <f>IFERROR(VLOOKUP(D8,DB!A:F,6,0),"")</f>
        <v>SCECO</v>
      </c>
      <c r="J8" s="109" t="str">
        <f>IFERROR(VLOOKUP(D8,DB!A:G,7,0),"")</f>
        <v>Haj Removal</v>
      </c>
      <c r="K8" s="109" t="s">
        <v>39118</v>
      </c>
      <c r="L8" s="109" t="str">
        <f>IFERROR(VLOOKUP(D8,DB!A:I,9,0),"")</f>
        <v>Latis</v>
      </c>
    </row>
    <row r="9" spans="1:13">
      <c r="A9" s="109" t="s">
        <v>39113</v>
      </c>
      <c r="B9" s="109" t="str">
        <f>IFERROR(VLOOKUP(D9,DB!A:K,11,0),"")</f>
        <v>R5</v>
      </c>
      <c r="C9" s="109">
        <v>2</v>
      </c>
      <c r="D9" s="109" t="s">
        <v>38250</v>
      </c>
      <c r="E9" s="109" t="s">
        <v>39115</v>
      </c>
      <c r="F9" s="135">
        <v>45980.705428240741</v>
      </c>
      <c r="G9" s="111">
        <f ca="1">IFERROR(NOW()-F9,"")</f>
        <v>9.1108449072635267E-2</v>
      </c>
      <c r="H9" s="135">
        <v>45980.697789351849</v>
      </c>
      <c r="I9" s="109" t="str">
        <f>IFERROR(VLOOKUP(D9,DB!A:F,6,0),"")</f>
        <v>SCECO</v>
      </c>
      <c r="J9" s="109" t="str">
        <f>IFERROR(VLOOKUP(D9,DB!A:G,7,0),"")</f>
        <v>Haj Removal</v>
      </c>
      <c r="K9" s="109" t="s">
        <v>39119</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9.1108449072635267E-2</v>
      </c>
      <c r="H10" s="135">
        <v>45980.697789351849</v>
      </c>
      <c r="I10" s="109" t="str">
        <f>IFERROR(VLOOKUP(D10,DB!A:F,6,0),"")</f>
        <v>SCECO</v>
      </c>
      <c r="J10" s="109" t="str">
        <f>IFERROR(VLOOKUP(D10,DB!A:G,7,0),"")</f>
        <v>Haj Removal</v>
      </c>
      <c r="K10" s="109" t="s">
        <v>39120</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9.1108449072635267E-2</v>
      </c>
      <c r="H11" s="135">
        <v>45980.697789351849</v>
      </c>
      <c r="I11" s="109" t="str">
        <f>IFERROR(VLOOKUP(D11,DB!A:F,6,0),"")</f>
        <v>SCECO</v>
      </c>
      <c r="J11" s="109" t="str">
        <f>IFERROR(VLOOKUP(D11,DB!A:G,7,0),"")</f>
        <v>Haj Removal</v>
      </c>
      <c r="K11" s="109" t="s">
        <v>39117</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9.1108449072635267E-2</v>
      </c>
      <c r="H12" s="135">
        <v>45980.697789351849</v>
      </c>
      <c r="I12" s="109" t="str">
        <f>IFERROR(VLOOKUP(D12,DB!A:F,6,0),"")</f>
        <v>SCECO</v>
      </c>
      <c r="J12" s="109" t="str">
        <f>IFERROR(VLOOKUP(D12,DB!A:G,7,0),"")</f>
        <v>Haj Removal</v>
      </c>
      <c r="K12" s="109" t="s">
        <v>39120</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9.1108449072635267E-2</v>
      </c>
      <c r="H13" s="135">
        <v>45980.697789351849</v>
      </c>
      <c r="I13" s="109" t="str">
        <f>IFERROR(VLOOKUP(D13,DB!A:F,6,0),"")</f>
        <v>SCECO</v>
      </c>
      <c r="J13" s="109" t="str">
        <f>IFERROR(VLOOKUP(D13,DB!A:G,7,0),"")</f>
        <v>Haj Removal</v>
      </c>
      <c r="K13" s="109" t="s">
        <v>39120</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9.1108449072635267E-2</v>
      </c>
      <c r="H14" s="135">
        <v>45980.697789351849</v>
      </c>
      <c r="I14" s="109" t="str">
        <f>IFERROR(VLOOKUP(D14,DB!A:F,6,0),"")</f>
        <v>SCECO</v>
      </c>
      <c r="J14" s="109" t="str">
        <f>IFERROR(VLOOKUP(D14,DB!A:G,7,0),"")</f>
        <v>Haj Removal</v>
      </c>
      <c r="K14" s="109" t="s">
        <v>39120</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9.1108449072635267E-2</v>
      </c>
      <c r="H15" s="135">
        <v>45980.697789351849</v>
      </c>
      <c r="I15" s="109" t="str">
        <f>IFERROR(VLOOKUP(D15,DB!A:F,6,0),"")</f>
        <v>SCECO</v>
      </c>
      <c r="J15" s="109" t="str">
        <f>IFERROR(VLOOKUP(D15,DB!A:G,7,0),"")</f>
        <v>Haj Removal</v>
      </c>
      <c r="K15" s="109" t="s">
        <v>39119</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9.1108449072635267E-2</v>
      </c>
      <c r="H16" s="135">
        <v>45980.697789351849</v>
      </c>
      <c r="I16" s="109" t="str">
        <f>IFERROR(VLOOKUP(D16,DB!A:F,6,0),"")</f>
        <v>SCECO</v>
      </c>
      <c r="J16" s="109" t="str">
        <f>IFERROR(VLOOKUP(D16,DB!A:G,7,0),"")</f>
        <v>Haj Removal</v>
      </c>
      <c r="K16" s="109" t="s">
        <v>39119</v>
      </c>
      <c r="L16" s="109" t="str">
        <f>IFERROR(VLOOKUP(D16,DB!A:I,9,0),"")</f>
        <v>Latis</v>
      </c>
    </row>
    <row r="17" spans="1:12">
      <c r="A17" s="109"/>
      <c r="B17" s="109" t="str">
        <f>IFERROR(VLOOKUP(D17,DB!A:K,11,0),"")</f>
        <v/>
      </c>
      <c r="C17" s="109"/>
      <c r="D17" s="109"/>
      <c r="E17" s="109"/>
      <c r="F17" s="109"/>
      <c r="G17" s="111">
        <f ca="1">IFERROR(NOW()-F17,"")</f>
        <v>45980.796536689813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45980.796536689813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45980.796536689813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45980.796536689813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45980.796536689813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45980.796536689813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45980.796536689813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45980.796536689813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45980.796536689813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45980.796536689813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45980.796536689813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45980.796536689813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45980.796536689813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45980.796536689813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45980.796536689813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45980.796536689813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45980.796536689813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45980.796536689813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45980.796536689813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45980.796536689813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45980.796536689813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45980.796536689813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45980.796536689813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45980.796536689813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45980.796536689813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45980.796536689813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45980.796536689813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45980.796536689813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45980.796536689813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45980.796536689813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45980.796536689813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45980.796536689813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45980.796536689813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45980.796536689813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45980.796536689813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45980.796536689813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45980.796536689813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45980.796536689813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45980.796536689813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45980.796536689813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45980.796536689813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45980.796536689813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45980.796536689813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45980.796536689813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45980.796536689813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45980.796536689813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45980.796536689813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45980.796536689813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45980.796536689813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45980.796536689813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45980.796536689813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45980.796536689813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45980.796536689813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45980.796536689813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45980.796536689813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45980.796536689813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45980.796536689813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45980.796536689813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45980.796536689813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45980.796536689813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45980.796536689813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45980.796536689813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45980.796536689813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45980.796536689813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45980.796536689813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45980.796536689813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45980.796536689813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45980.796536689813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45980.796536689813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45980.796536689813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45980.796536689813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45980.796536689813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45980.796536689813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45980.796536689813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45980.796536689813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45980.796536689813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45980.796536689813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45980.796536689813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45980.796536689813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45980.796536689813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45980.796536689813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45980.796536689813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45980.796536689813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45980.796536689813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45980.796536689813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45980.796536689813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45980.796536689813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45980.796536689813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45980.796536689813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45980.796536689813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45980.796536689813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45980.796536689813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45980.796536689813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45980.796536689813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45980.796536689813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45980.796536689813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45980.796536689813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45980.796536689813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45980.796536689813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45980.796536689813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45980.796536689813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45980.796536689813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45980.796536689813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45980.796536689813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45980.796536689813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45980.796536689813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45980.796536689813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45980.796536689813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45980.796536689813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45980.796536689813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45980.796536689813</v>
      </c>
      <c r="H127" s="109"/>
      <c r="I127" s="109" t="str">
        <f>IFERROR(VLOOKUP(D127,DB!A:F,6,0),"")</f>
        <v/>
      </c>
      <c r="J127" s="109" t="str">
        <f>IFERROR(VLOOKUP(D127,DB!A:G,7,0),"")</f>
        <v/>
      </c>
      <c r="K127" s="109"/>
      <c r="L127" s="109" t="str">
        <f>IFERROR(VLOOKUP(D127,DB!A:I,9,0),"")</f>
        <v/>
      </c>
    </row>
    <row r="128" spans="1:12">
      <c r="A128" s="138"/>
      <c r="B128" s="138" t="str">
        <f>IFERROR(VLOOKUP(D128,DB!A:K,11,0),"")</f>
        <v/>
      </c>
      <c r="C128" s="138"/>
      <c r="D128" s="138"/>
      <c r="E128" s="138"/>
      <c r="F128" s="139"/>
      <c r="G128" s="111">
        <f ca="1">IFERROR(NOW()-F128,"")</f>
        <v>45980.796536689813</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45980.796536689813</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45980.796536689813</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45980.796536689813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45980.796536689813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45980.796536689813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45980.796536689813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45980.796536689813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45980.796536689813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45980.796536689813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45980.796536689813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45980.796536689813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45980.796536689813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45980.796536689813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45980.796536689813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45980.796536689813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45980.796536689813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45980.796536689813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45980.796536689813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45980.796536689813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45980.796536689813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45980.796536689813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45980.796536689813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45980.796536689813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45980.796536689813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45980.796536689813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45980.796536689813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45980.796536689813</v>
      </c>
      <c r="H155" s="139"/>
      <c r="I155" s="138" t="str">
        <f>IFERROR(VLOOKUP(D155,DB!A:F,6,0),"")</f>
        <v/>
      </c>
      <c r="J155" s="138" t="str">
        <f>IFERROR(VLOOKUP(D155,DB!A:G,7,0),"")</f>
        <v/>
      </c>
      <c r="K155" s="138"/>
      <c r="L155" s="138"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45980.796536689813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45980.796536689813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45980.796536689813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45980.796536689813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45980.796536689813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45980.796536689813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45980.796536689813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45980.796536689813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45980.796536689813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45980.796536689813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45980.796536689813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45980.796536689813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45980.796536689813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45980.796536689813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45980.796536689813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45980.796536689813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45980.796536689813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45980.796536689813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45980.796536689813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45980.796536689813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45980.796536689813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45980.796536689813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45980.796536689813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45980.796536689813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45980.796536689813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45980.796536689813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45980.796536689813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45980.796536689813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45980.796536689813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45980.796536689813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45980.796536689813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45980.796536689813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45980.796536689813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45980.796536689813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45980.796536689813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45980.796536689813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45980.796536689813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45980.796536689813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45980.796536689813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45980.796536689813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45980.796536689813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45980.796536689813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45980.796536689813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45980.796536689813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45980.796536689813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45980.796536689813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45980.796536689813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45980.796536689813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45980.796536689813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45980.796536689813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45980.796536689813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45980.796536689813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45980.796536689813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45980.796536689813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45980.796536689813</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