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64" documentId="120_S{2AC9BD13-BADA-5192-A53E-5A8FF88502F6}" xr6:coauthVersionLast="47" xr6:coauthVersionMax="47" xr10:uidLastSave="{1F848E29-05F8-4C6C-B792-41FAE6C8C7D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<sst xmlns="http://schemas.openxmlformats.org/spreadsheetml/2006/main" count="180279" uniqueCount="39124">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</sst>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318.58038773148292</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45981.528813657409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45981.528813657409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45981.528813657409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45981.528813657409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45981.528813657409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45981.528813657409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45981.528813657409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45981.528813657409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45981.528813657409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45981.528813657409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45981.528813657409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45981.528813657409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45981.528813657409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45981.528813657409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45981.528813657409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45981.528813657409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45981.528813657409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45981.528813657409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45981.528813657409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45981.528813657409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45981.528813657409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45981.528813657409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45981.528813657409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45981.528813657409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45981.528813657409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45981.528813657409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45981.528813657409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45981.528813657409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45981.528813657409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45981.528813657409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45981.528813657409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45981.528813657409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45981.528813657409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45981.528813657409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45981.528813657409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45981.528813657409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45981.528813657409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45981.528813657409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45981.528813657409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45981.528813657409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45981.528813657409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45981.528813657409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45981.528813657409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45981.528813657409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45981.528813657409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45981.528813657409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45981.528813657409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45981.528813657409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45981.528813657409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45981.528813657409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45981.528813657409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45981.528813657409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45981.528813657409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45981.528813657409</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45981.528813657409</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156.52897569444758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45981.528813657409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45981.528813657409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45981.528813657409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45981.528813657409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45981.528813657409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45981.528813657409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45981.528813657409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45981.528813657409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45981.528813657409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45981.528813657409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45981.528813657409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45981.528813657409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45981.528813657409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45981.528813657409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45981.528813657409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45981.528813657409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45981.528813657409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45981.528813657409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45981.528813657409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45981.528813657409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45981.528813657409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45981.528813657409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45981.528813657409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45981.528813657409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45981.528813657409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45981.528813657409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45981.528813657409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45981.528813657409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45981.528813657409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45981.528813657409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45981.528813657409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45981.528813657409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45981.528813657409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45981.528813657409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45981.528813657409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45981.528813657409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45981.528813657409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45981.528813657409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45981.528813657409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45981.528813657409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45981.528813657409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45981.528813657409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45981.528813657409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45981.528813657409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45981.528813657409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45981.528813657409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45981.528813657409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45981.528813657409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45981.528813657409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45981.528813657409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45981.528813657409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45981.528813657409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45981.528813657409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45981.528813657409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45981.528813657409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45981.528813657409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45981.528813657409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45981.528813657409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45981.528813657409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45981.528813657409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45981.528813657409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45981.528813657409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45981.528813657409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45981.528813657409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45981.528813657409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45981.528813657409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45981.528813657409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45981.528813657409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45981.528813657409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45981.528813657409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45981.528813657409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45981.528813657409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45981.528813657409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45981.528813657409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45981.528813657409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45981.528813657409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45981.528813657409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45981.528813657409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45981.528813657409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45981.528813657409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45981.528813657409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45981.528813657409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45981.528813657409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45981.528813657409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45981.528813657409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45981.528813657409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45981.528813657409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45981.528813657409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45981.528813657409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45981.528813657409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45981.528813657409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45981.528813657409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45981.528813657409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45981.528813657409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45981.528813657409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45981.528813657409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45981.528813657409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45981.528813657409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45981.528813657409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45981.528813657409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45981.528813657409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45981.528813657409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45981.528813657409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45981.528813657409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45981.528813657409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45981.528813657409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45981.528813657409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45981.528813657409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45981.528813657409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45981.528813657409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45981.528813657409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45981.528813657409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45981.528813657409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45981.528813657409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45981.528813657409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45981.528813657409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45981.528813657409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45981.528813657409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45981.528813657409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45981.528813657409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45981.528813657409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45981.528813657409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45981.528813657409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45981.528813657409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45981.528813657409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45981.528813657409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45981.528813657409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45981.528813657409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45981.528813657409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45981.528813657409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45981.528813657409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45981.528813657409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45981.528813657409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45981.528813657409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45981.528813657409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45981.528813657409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45981.528813657409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45981.528813657409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45981.528813657409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45981.528813657409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45981.528813657409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45981.528813657409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45981.528813657409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45981.528813657409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45981.528813657409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45981.528813657409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45981.528813657409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45981.528813657409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45981.528813657409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45981.528813657409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45981.528813657409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45981.528813657409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45981.528813657409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45981.528813657409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45981.528813657409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45981.528813657409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45981.528813657409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45981.528813657409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45981.528813657409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45981.528813657409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45981.528813657409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45981.528813657409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45981.528813657409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45981.528813657409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45981.528813657409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45981.528813657409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45981.528813657409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45981.528813657409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45981.528813657409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45981.528813657409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45981.528813657409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45981.528813657409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45981.528813657409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45981.528813657409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45981.528813657409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45981.528813657409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45981.528813657409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45981.528813657409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45981.528813657409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45981.528813657409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45981.528813657409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45981.528813657409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45981.528813657409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45981.528813657409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45981.528813657409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45981.528813657409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45981.528813657409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45981.528813657409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45981.528813657409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45981.528813657409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45981.528813657409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45981.528813657409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45981.528813657409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45981.528813657409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45981.528813657409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45981.528813657409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45981.528813657409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45981.528813657409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45981.528813657409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45981.528813657409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45981.528813657409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45981.528813657409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45981.528813657409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45981.528813657409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45981.528813657409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45981.528813657409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45981.528813657409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45981.528813657409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45981.528813657409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45981.528813657409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45981.528813657409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45981.528813657409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45981.528813657409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45981.528813657409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45981.528813657409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45981.528813657409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45981.528813657409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45981.528813657409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45981.528813657409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45981.528813657409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45981.528813657409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45981.528813657409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45981.528813657409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45981.528813657409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45981.528813657409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45981.528813657409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45981.528813657409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45981.528813657409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45981.528813657409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45981.528813657409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45981.528813657409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45981.528813657409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45981.528813657409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45981.528813657409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45981.528813657409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45981.528813657409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45981.528813657409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45981.528813657409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45981.528813657409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45981.528813657409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45981.528813657409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45981.528813657409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45981.528813657409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45981.528813657409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45981.528813657409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45981.528813657409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45981.528813657409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45981.528813657409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45981.528813657409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45981.528813657409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45981.528813657409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45981.528813657409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45981.528813657409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45981.528813657409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45981.528813657409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45981.528813657409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45981.528813657409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45981.528813657409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45981.528813657409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45981.528813657409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45981.528813657409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45981.528813657409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45981.528813657409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45981.528813657409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45981.528813657409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45981.528813657409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45981.528813657409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45981.528813657409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45981.528813657409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45981.528813657409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45981.528813657409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45981.528813657409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45981.528813657409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45981.528813657409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45981.528813657409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45981.528813657409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45981.528813657409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45981.528813657409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45981.528813657409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45981.528813657409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45981.528813657409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45981.528813657409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45981.528813657409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45981.528813657409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45981.528813657409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45981.528813657409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45981.528813657409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45981.528813657409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45981.528813657409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45981.528813657409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45981.528813657409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45981.528813657409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45981.528813657409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45981.528813657409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45981.528813657409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45981.528813657409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45981.528813657409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45981.528813657409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45981.528813657409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45981.528813657409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45981.528813657409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45981.528813657409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45981.528813657409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45981.528813657409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45981.528813657409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45981.528813657409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45981.528813657409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45981.528813657409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45981.528813657409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45981.528813657409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45981.528813657409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45981.528813657409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45981.528813657409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45981.528813657409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45981.528813657409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45981.528813657409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45981.528813657409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45981.528813657409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45981.528813657409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45981.528813657409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45981.528813657409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45981.528813657409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45981.528813657409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45981.528813657409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45981.528813657409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45981.528813657409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45981.528813657409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45981.528813657409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45981.528813657409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45981.528813657409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45981.528813657409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45981.528813657409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45981.528813657409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45981.528813657409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45981.528813657409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45981.528813657409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45981.528813657409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45981.528813657409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45981.528813657409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45981.528813657409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45981.528813657409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45981.528813657409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45981.528813657409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45981.528813657409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45981.528813657409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45981.528813657409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45981.528813657409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45981.528813657409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45981.528813657409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45981.528813657409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45981.528813657409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45981.528813657409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45981.528813657409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45981.528813657409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45981.528813657409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45981.528813657409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45981.528813657409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45981.528813657409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45981.528813657409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45981.528813657409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45981.528813657409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45981.528813657409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45981.528813657409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45981.528813657409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45981.528813657409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45981.528813657409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45981.528813657409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45981.528813657409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45981.528813657409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45981.528813657409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45981.528813657409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45981.528813657409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45981.528813657409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45981.528813657409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45981.528813657409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45981.528813657409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45981.528813657409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45981.528813657409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45981.528813657409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45981.528813657409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45981.528813657409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45981.528813657409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45981.528813657409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45981.528813657409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45981.528813657409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45981.528813657409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45981.528813657409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45981.528813657409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45981.528813657409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45981.528813657409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45981.528813657409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45981.528813657409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45981.528813657409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45981.528813657409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45981.528813657409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45981.528813657409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45981.528813657409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45981.528813657409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45981.528813657409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45981.528813657409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45981.528813657409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45981.528813657409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45981.528813657409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45981.528813657409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45981.528813657409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45981.528813657409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45981.528813657409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45981.528813657409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45981.528813657409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45981.528813657409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45981.528813657409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45981.528813657409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45981.528813657409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45981.528813657409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45981.528813657409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45981.528813657409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45981.528813657409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45981.528813657409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45981.528813657409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45981.528813657409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45981.528813657409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45981.528813657409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45981.528813657409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45981.528813657409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45981.528813657409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45981.528813657409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45981.528813657409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45981.528813657409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45981.528813657409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45981.528813657409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45981.528813657409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45981.528813657409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45981.528813657409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45981.528813657409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45981.528813657409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45981.528813657409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45981.528813657409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45981.528813657409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45981.528813657409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45981.528813657409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45981.528813657409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45981.528813657409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45981.528813657409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45981.528813657409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45981.528813657409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45981.528813657409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45981.528813657409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45981.528813657409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45981.528813657409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45981.528813657409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45981.528813657409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45981.528813657409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45981.528813657409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45981.528813657409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45981.528813657409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45981.528813657409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45981.528813657409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45981.528813657409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45981.528813657409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45981.528813657409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45981.528813657409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45981.528813657409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45981.528813657409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45981.528813657409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45981.528813657409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45981.528813657409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45981.528813657409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45981.528813657409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45981.528813657409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45981.528813657409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45981.528813657409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45981.528813657409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45981.528813657409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45981.528813657409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45981.528813657409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45981.528813657409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45981.528813657409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45981.528813657409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45981.528813657409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45981.528813657409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45981.528813657409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45981.528813657409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45981.528813657409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45981.528813657409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45981.528813657409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45981.528813657409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45981.528813657409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45981.528813657409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45981.528813657409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45981.528813657409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45981.528813657409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45981.528813657409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45981.528813657409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45981.528813657409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45981.528813657409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45981.528813657409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45981.528813657409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45981.528813657409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45981.528813657409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45981.528813657409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45981.528813657409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45981.528813657409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45981.528813657409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45981.528813657409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45981.528813657409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45981.528813657409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45981.528813657409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45981.528813657409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45981.528813657409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45981.528813657409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45981.528813657409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45981.528813657409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45981.528813657409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45981.528813657409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45981.528813657409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45981.528813657409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45981.528813657409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45981.528813657409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45981.528813657409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45981.528813657409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45981.528813657409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45981.528813657409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45981.528813657409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45981.528813657409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45981.528813657409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45981.528813657409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45981.528813657409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45981.528813657409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45981.528813657409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45981.528813657409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45981.528813657409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45981.528813657409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45981.528813657409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45981.528813657409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45981.528813657409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45981.528813657409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45981.528813657409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45981.528813657409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45981.528813657409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45981.528813657409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45981.528813657409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45981.528813657409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45981.528813657409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45981.528813657409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45981.528813657409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45981.528813657409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45981.528813657409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45981.528813657409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45981.528813657409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45981.528813657409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45981.528813657409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45981.528813657409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45981.528813657409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45981.528813657409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45981.528813657409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45981.528813657409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45981.528813657409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45981.528813657409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45981.528813657409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45981.528813657409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45981.528813657409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45981.528813657409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45981.528813657409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45981.528813657409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45981.528813657409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45981.528813657409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45981.528813657409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45981.528813657409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45981.528813657409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45981.528813657409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45981.528813657409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45981.528813657409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45981.528813657409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45981.528813657409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45981.528813657409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45981.528813657409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45981.528813657409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45981.528813657409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45981.528813657409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45981.528813657409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45981.528813657409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45981.528813657409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45981.528813657409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45981.528813657409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45981.528813657409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45981.528813657409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45981.528813657409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45981.528813657409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45981.528813657409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45981.528813657409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45981.528813657409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45981.528813657409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45981.528813657409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45981.528813657409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45981.528813657409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45981.528813657409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45981.528813657409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45981.528813657409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45981.528813657409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45981.528813657409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45981.528813657409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45981.528813657409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45981.528813657409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45981.528813657409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45981.528813657409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45981.528813657409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45981.528813657409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45981.528813657409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45981.528813657409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45981.528813657409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45981.528813657409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45981.528813657409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45981.528813657409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45981.528813657409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45981.528813657409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45981.528813657409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45981.528813657409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45981.528813657409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45981.528813657409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45981.528813657409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45981.528813657409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45981.528813657409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45981.528813657409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45981.528813657409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45981.528813657409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45981.528813657409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45981.528813657409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45981.528813657409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45981.528813657409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45981.528813657409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45981.528813657409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45981.528813657409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45981.528813657409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45981.528813657409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45981.528813657409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45981.528813657409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45981.528813657409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45981.528813657409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45981.528813657409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45981.528813657409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45981.528813657409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45981.528813657409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45981.528813657409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45981.528813657409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45981.528813657409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45981.528813657409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45981.528813657409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45981.528813657409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45981.528813657409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45981.528813657409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45981.528813657409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45981.528813657409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45981.528813657409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45981.528813657409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45981.528813657409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45981.528813657409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45981.528813657409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45981.528813657409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45981.528813657409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45981.528813657409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45981.528813657409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45981.528813657409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45981.528813657409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45981.528813657409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45981.528813657409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45981.528813657409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45981.528813657409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45981.528813657409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45981.528813657409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45981.528813657409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45981.528813657409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45981.528813657409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45981.528813657409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45981.528813657409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45981.528813657409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45981.528813657409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45981.528813657409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45981.528813657409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45981.528813657409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45981.528813657409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45981.528813657409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45981.528813657409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45981.528813657409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45981.528813657409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45981.528813657409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45981.528813657409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45981.528813657409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45981.528813657409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45981.528813657409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45981.528813657409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45981.528813657409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45981.528813657409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45981.528813657409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45981.528813657409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45981.528813657409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45981.528813657409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45981.528813657409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45981.528813657409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45981.528813657409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45981.528813657409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45981.528813657409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45981.528813657409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45981.528813657409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45981.528813657409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45981.528813657409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45981.528813657409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45981.528813657409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45981.528813657409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45981.528813657409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45981.528813657409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45981.528813657409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45981.528813657409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45981.528813657409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45981.528813657409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45981.528813657409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45981.528813657409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45981.528813657409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45981.528813657409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45981.528813657409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45981.528813657409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45981.528813657409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45981.528813657409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45981.528813657409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45981.528813657409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45981.528813657409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45981.528813657409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45981.528813657409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45981.528813657409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45981.528813657409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45981.528813657409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45981.528813657409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45981.528813657409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45981.528813657409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45981.528813657409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45981.528813657409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45981.528813657409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45981.528813657409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45981.528813657409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45981.528813657409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45981.528813657409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45981.528813657409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45981.528813657409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45981.528813657409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45981.528813657409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45981.528813657409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45981.528813657409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45981.528813657409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45981.528813657409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45981.528813657409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45981.528813657409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45981.528813657409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45981.528813657409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45981.528813657409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45981.528813657409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45981.528813657409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45981.528813657409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45981.528813657409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45981.528813657409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45981.528813657409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45981.528813657409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45981.528813657409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45981.528813657409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45981.528813657409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45981.528813657409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45981.528813657409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45981.528813657409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45981.528813657409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45981.528813657409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45981.528813657409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45981.528813657409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45981.528813657409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45981.528813657409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45981.528813657409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45981.528813657409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45981.528813657409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45981.528813657409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45981.528813657409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45981.528813657409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45981.528813657409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45981.528813657409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45981.528813657409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45981.528813657409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45981.528813657409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45981.528813657409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45981.528813657409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45981.528813657409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45981.528813657409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45981.528813657409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45981.528813657409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45981.528813657409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45981.528813657409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45981.528813657409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45981.528813657409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45981.528813657409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45981.528813657409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45981.528813657409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45981.528813657409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45981.528813657409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45981.528813657409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45981.528813657409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45981.528813657409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45981.528813657409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45981.528813657409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45981.528813657409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45981.528813657409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45981.528813657409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45981.528813657409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45981.528813657409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45981.528813657409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45981.528813657409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45981.528813657409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45981.528813657409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45981.528813657409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45981.528813657409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45981.528813657409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45981.528813657409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45981.528813657409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45981.528813657409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45981.528813657409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45981.528813657409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45981.528813657409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45981.528813657409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45981.528813657409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45981.528813657409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45981.528813657409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45981.528813657409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45981.528813657409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45981.528813657409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45981.528813657409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45981.528813657409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45981.528813657409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45981.528813657409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45981.528813657409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45981.528813657409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45981.528813657409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45981.528813657409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45981.528813657409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45981.528813657409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45981.528813657409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45981.528813657409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45981.528813657409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45981.528813657409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45981.528813657409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45981.528813657409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45981.528813657409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45981.528813657409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45981.528813657409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45981.528813657409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45981.528813657409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45981.528813657409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45981.528813657409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45981.528813657409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45981.528813657409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45981.528813657409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45981.528813657409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45981.528813657409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45981.528813657409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45981.528813657409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45981.528813657409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45981.528813657409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45981.528813657409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45981.528813657409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45981.528813657409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45981.528813657409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45981.528813657409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45981.528813657409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45981.528813657409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45981.528813657409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45981.528813657409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45981.528813657409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45981.528813657409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45981.528813657409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45981.528813657409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45981.528813657409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45981.528813657409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45981.528813657409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45981.528813657409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45981.528813657409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45981.528813657409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45981.528813657409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45981.528813657409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45981.528813657409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45981.528813657409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45981.528813657409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45981.528813657409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45981.528813657409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45981.528813657409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45981.528813657409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45981.528813657409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45981.528813657409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45981.528813657409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45981.528813657409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45981.528813657409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45981.528813657409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45981.528813657409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45981.528813657409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45981.528813657409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45981.528813657409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45981.528813657409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45981.528813657409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45981.528813657409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45981.528813657409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45981.528813657409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45981.528813657409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45981.528813657409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45981.528813657409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45981.528813657409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45981.528813657409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45981.528813657409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45981.528813657409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45981.528813657409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45981.528813657409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45981.528813657409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45981.528813657409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45981.528813657409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45981.528813657409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45981.528813657409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45981.528813657409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45981.528813657409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45981.528813657409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45981.528813657409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45981.528813657409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45981.528813657409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45981.528813657409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45981.528813657409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45981.528813657409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45981.528813657409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45981.528813657409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45981.528813657409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45981.528813657409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45981.528813657409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45981.528813657409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45981.528813657409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45981.528813657409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45981.528813657409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45981.528813657409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45981.528813657409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45981.528813657409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45981.528813657409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45981.528813657409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45981.528813657409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45981.528813657409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45981.528813657409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45981.528813657409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45981.528813657409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45981.528813657409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45981.528813657409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45981.528813657409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45981.528813657409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45981.528813657409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45981.528813657409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45981.528813657409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45981.528813657409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45981.528813657409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45981.528813657409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45981.528813657409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45981.528813657409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45981.528813657409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45981.528813657409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45981.528813657409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45981.528813657409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45981.528813657409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45981.528813657409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45981.528813657409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45981.528813657409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45981.528813657409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45981.528813657409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45981.528813657409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45981.528813657409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45981.528813657409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45981.528813657409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45981.528813657409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45981.528813657409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45981.528813657409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45981.528813657409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45981.528813657409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45981.528813657409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45981.528813657409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45981.528813657409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45981.528813657409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45981.528813657409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45981.528813657409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45981.528813657409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45981.528813657409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45981.528813657409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45981.528813657409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45981.528813657409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45981.528813657409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45981.528813657409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45981.528813657409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45981.528813657409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45981.528813657409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45981.528813657409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45981.528813657409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45981.528813657409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45981.528813657409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45981.528813657409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45981.528813657409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45981.528813657409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45981.528813657409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45981.528813657409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45981.528813657409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45981.528813657409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45981.528813657409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45981.528813657409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45981.528813657409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45981.528813657409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45981.528813657409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45981.528813657409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45981.528813657409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45981.528813657409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45981.528813657409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45981.528813657409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45981.528813657409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45981.528813657409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45981.528813657409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45981.528813657409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45981.528813657409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45981.528813657409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45981.528813657409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45981.528813657409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45981.528813657409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45981.528813657409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45981.528813657409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45981.528813657409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45981.528813657409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45981.528813657409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45981.528813657409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45981.528813657409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45981.528813657409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45981.528813657409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45981.528813657409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45981.528813657409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45981.528813657409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45981.528813657409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45981.528813657409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45981.528813657409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45981.528813657409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45981.528813657409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45981.528813657409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45981.528813657409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45981.528813657409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45981.528813657409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45981.528813657409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45981.528813657409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45981.528813657409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45981.528813657409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45981.528813657409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45981.528813657409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45981.528813657409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45981.528813657409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45981.528813657409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45981.528813657409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45981.528813657409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45981.528813657409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45981.528813657409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45981.528813657409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45981.528813657409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45981.528813657409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45981.528813657409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45981.528813657409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45981.528813657409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45981.528813657409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45981.528813657409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45981.528813657409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45981.528813657409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45981.528813657409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45981.528813657409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45981.528813657409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45981.528813657409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45981.528813657409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45981.528813657409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45981.528813657409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45981.528813657409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45981.528813657409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45981.528813657409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45981.528813657409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45981.528813657409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45981.528813657409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45981.528813657409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45981.528813657409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45981.528813657409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45981.528813657409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45981.528813657409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45981.528813657409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45981.528813657409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45981.528813657409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45981.528813657409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45981.528813657409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45981.528813657409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45981.528813657409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45981.528813657409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45981.528813657409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45981.528813657409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45981.528813657409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45981.528813657409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45981.528813657409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45981.528813657409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45981.528813657409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45981.528813657409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45981.528813657409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45981.528813657409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45981.528813657409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45981.528813657409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45981.528813657409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45981.528813657409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45981.528813657409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45981.528813657409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45981.528813657409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45981.528813657409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45981.528813657409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45981.528813657409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45981.528813657409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45981.528813657409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45981.528813657409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45981.528813657409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45981.528813657409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45981.528813657409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45981.528813657409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45981.528813657409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45981.528813657409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45981.528813657409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45981.528813657409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45981.528813657409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45981.528813657409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45981.528813657409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45981.528813657409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45981.528813657409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45981.528813657409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45981.528813657409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45981.528813657409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45981.528813657409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45981.528813657409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45981.528813657409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45981.528813657409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45981.528813657409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45981.528813657409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45981.528813657409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45981.528813657409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45981.528813657409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278.04809606481285</v>
      </c>
      <c r="H2" s="95">
        <v>45703.474768518521</v>
      </c>
      <c r="I2" s="95" t="str">
        <f>IFERROR(VLOOKUP(D2,DB!A:F,6,0),"")</f>
        <v>SCECO</v>
      </c>
      <c r="J2" s="95" t="str">
        <f>IFERROR(VLOOKUP(D2,DB!A:G,7,0),"")</f>
        <v>Dead</v>
      </c>
      <c r="K2" s="97" t="s">
        <v>39107</v>
      </c>
      <c r="L2" s="91" t="str">
        <f>IFERROR(VLOOKUP(D2,DB!A:I,9,0),"")</f>
        <v>Latis</v>
      </c>
    </row>
    <row r="3" spans="1:16" ht="36" customHeight="1">
      <c r="A3" s="113" t="s">
        <v>39108</v>
      </c>
      <c r="B3" s="113" t="str">
        <f>IFERROR(VLOOKUP(D3,DB!A:K,11,0),"")</f>
        <v>R4</v>
      </c>
      <c r="C3" s="93">
        <v>1</v>
      </c>
      <c r="D3" s="91" t="s">
        <v>36975</v>
      </c>
      <c r="E3" s="94" t="s">
        <v>39021</v>
      </c>
      <c r="F3" s="95">
        <v>45981.312430555554</v>
      </c>
      <c r="G3" s="96">
        <f t="shared" ref="G3:G40" ca="1" si="0">IFERROR(NOW()-F3,"")</f>
        <v>0.21638310185517184</v>
      </c>
      <c r="H3" s="95">
        <v>45981.292361111111</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45981.528813657409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45981.528813657409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45981.528813657409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45981.528813657409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45981.528813657409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45981.528813657409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45981.528813657409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45981.528813657409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45981.528813657409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45981.528813657409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45981.528813657409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45981.528813657409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45981.528813657409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45981.528813657409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45981.528813657409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45981.528813657409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45981.528813657409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45981.528813657409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45981.528813657409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45981.528813657409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45981.528813657409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45981.528813657409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45981.528813657409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45981.528813657409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45981.528813657409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45981.528813657409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45981.528813657409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45981.528813657409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45981.528813657409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45981.528813657409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45981.528813657409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45981.528813657409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45981.528813657409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45981.528813657409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45981.528813657409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45981.528813657409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45981.528813657409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45981.528813657409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45981.528813657409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45981.528813657409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45981.528813657409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45981.528813657409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45981.528813657409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45981.528813657409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45981.528813657409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45981.528813657409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45981.528813657409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45981.528813657409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45981.528813657409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45981.528813657409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45981.528813657409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45981.528813657409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45981.528813657409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45981.528813657409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45981.528813657409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45981.528813657409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45981.528813657409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45981.528813657409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45981.528813657409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45981.528813657409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45981.528813657409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45981.528813657409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45981.528813657409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45981.528813657409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45981.528813657409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45981.528813657409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45981.528813657409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45981.528813657409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45981.528813657409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45981.528813657409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45981.528813657409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45981.528813657409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45981.528813657409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45981.528813657409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45981.528813657409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45981.528813657409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45981.528813657409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45981.528813657409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45981.528813657409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45981.528813657409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45981.528813657409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45981.528813657409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45981.528813657409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45981.528813657409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45981.528813657409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45981.528813657409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45981.528813657409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45981.528813657409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45981.528813657409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45981.528813657409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45981.528813657409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45981.528813657409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45981.528813657409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45981.528813657409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45981.528813657409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45981.528813657409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45981.528813657409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45981.528813657409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45981.528813657409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45981.528813657409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45981.528813657409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45981.528813657409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45981.528813657409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45981.528813657409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45981.528813657409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45981.528813657409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45981.528813657409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45981.528813657409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45981.528813657409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45981.528813657409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45981.528813657409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45981.528813657409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45981.528813657409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45981.528813657409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45981.528813657409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45981.528813657409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45981.528813657409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45981.528813657409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45981.528813657409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45981.528813657409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45981.528813657409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45981.528813657409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45981.528813657409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45981.528813657409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45981.528813657409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45981.528813657409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45981.528813657409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45981.528813657409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45981.528813657409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45981.528813657409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45981.528813657409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45981.528813657409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45981.528813657409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45981.528813657409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45981.528813657409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45981.528813657409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45981.528813657409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45981.528813657409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45981.528813657409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45981.528813657409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45981.528813657409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45981.528813657409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45981.528813657409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45981.528813657409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45981.528813657409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45981.528813657409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45981.528813657409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45981.528813657409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45981.528813657409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45981.528813657409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45981.528813657409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45981.528813657409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45981.528813657409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45981.528813657409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45981.528813657409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45981.528813657409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45981.528813657409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45981.528813657409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45981.528813657409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45981.528813657409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45981.528813657409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45981.528813657409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45981.528813657409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45981.528813657409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45981.528813657409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45981.528813657409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45981.528813657409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45981.528813657409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45981.528813657409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45981.528813657409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45981.528813657409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45981.528813657409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45981.528813657409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45981.528813657409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45981.528813657409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45981.528813657409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45981.528813657409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45981.528813657409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45981.528813657409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45981.528813657409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45981.528813657409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45981.528813657409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45981.528813657409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45981.528813657409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45981.528813657409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45981.528813657409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45981.528813657409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45981.528813657409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45981.528813657409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45981.528813657409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45981.528813657409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45981.528813657409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45981.528813657409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45981.528813657409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45981.528813657409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45981.528813657409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45981.528813657409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45981.528813657409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45981.528813657409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45981.528813657409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45981.528813657409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45981.528813657409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45981.528813657409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45981.528813657409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45981.528813657409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45981.528813657409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45981.528813657409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45981.528813657409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45981.528813657409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45981.528813657409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45981.528813657409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45981.528813657409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45981.528813657409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45981.528813657409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45981.528813657409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45981.528813657409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45981.528813657409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45981.528813657409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45981.528813657409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45981.528813657409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45981.528813657409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45981.528813657409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45981.528813657409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45981.528813657409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45981.528813657409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45981.528813657409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45981.528813657409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45981.528813657409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45981.528813657409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45981.528813657409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45981.528813657409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45981.528813657409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45981.528813657409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45981.528813657409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45981.528813657409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45981.528813657409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45981.528813657409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45981.528813657409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45981.528813657409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45981.528813657409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45981.528813657409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45981.528813657409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45981.528813657409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45981.528813657409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45981.528813657409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45981.528813657409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45981.528813657409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45981.528813657409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45981.528813657409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45981.528813657409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45981.528813657409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45981.528813657409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45981.528813657409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45981.528813657409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45981.528813657409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45981.528813657409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45981.528813657409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45981.528813657409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45981.528813657409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45981.528813657409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45981.528813657409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45981.528813657409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45981.528813657409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45981.528813657409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45981.528813657409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45981.528813657409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45981.528813657409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45981.528813657409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45981.528813657409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45981.528813657409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45981.528813657409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45981.528813657409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45981.528813657409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45981.528813657409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45981.528813657409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45981.528813657409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45981.528813657409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45981.528813657409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45981.528813657409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45981.528813657409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45981.528813657409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45981.528813657409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45981.528813657409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45981.528813657409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45981.528813657409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45981.528813657409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45981.528813657409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45981.528813657409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45981.528813657409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45981.528813657409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45981.528813657409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45981.528813657409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45981.528813657409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45981.528813657409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45981.528813657409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45981.528813657409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45981.528813657409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45981.528813657409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45981.528813657409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45981.528813657409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45981.528813657409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45981.528813657409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45981.528813657409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45981.528813657409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45981.528813657409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45981.528813657409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45981.528813657409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45981.528813657409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45981.528813657409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45981.528813657409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45981.528813657409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45981.528813657409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45981.528813657409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45981.528813657409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45981.528813657409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45981.528813657409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45981.528813657409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45981.528813657409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45981.528813657409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45981.528813657409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45981.528813657409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45981.528813657409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45981.528813657409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45981.528813657409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45981.528813657409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45981.528813657409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45981.528813657409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45981.528813657409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45981.528813657409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45981.528813657409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45981.528813657409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45981.528813657409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45981.528813657409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45981.528813657409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45981.528813657409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45981.528813657409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45981.528813657409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45981.528813657409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45981.528813657409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45981.528813657409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45981.528813657409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45981.528813657409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45981.528813657409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45981.528813657409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45981.528813657409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45981.528813657409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45981.528813657409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45981.528813657409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45981.528813657409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45981.528813657409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45981.528813657409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45981.528813657409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45981.528813657409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45981.528813657409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45981.528813657409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45981.528813657409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45981.528813657409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45981.528813657409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45981.528813657409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45981.528813657409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45981.528813657409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45981.528813657409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45981.528813657409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45981.528813657409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45981.528813657409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45981.528813657409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45981.528813657409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45981.528813657409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45981.528813657409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45981.528813657409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45981.528813657409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45981.528813657409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45981.528813657409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45981.528813657409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45981.528813657409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45981.528813657409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45981.528813657409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45981.528813657409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45981.528813657409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45981.528813657409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45981.528813657409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45981.528813657409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45981.528813657409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45981.528813657409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45981.528813657409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45981.528813657409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45981.528813657409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45981.528813657409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45981.528813657409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45981.528813657409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45981.528813657409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45981.528813657409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45981.528813657409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45981.528813657409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45981.528813657409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45981.528813657409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45981.528813657409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45981.528813657409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45981.528813657409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45981.528813657409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45981.528813657409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45981.528813657409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45981.528813657409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45981.528813657409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45981.528813657409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45981.528813657409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45981.528813657409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45981.528813657409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45981.528813657409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45981.528813657409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45981.528813657409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45981.528813657409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45981.528813657409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45981.528813657409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45981.528813657409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45981.528813657409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45981.528813657409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45981.528813657409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45981.528813657409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45981.528813657409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45981.528813657409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45981.528813657409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45981.528813657409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45981.528813657409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45981.528813657409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45981.528813657409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45981.528813657409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45981.528813657409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45981.528813657409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45981.528813657409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45981.528813657409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45981.528813657409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45981.528813657409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45981.528813657409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45981.528813657409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45981.528813657409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45981.528813657409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45981.528813657409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45981.528813657409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45981.528813657409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45981.528813657409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45981.528813657409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45981.528813657409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45981.528813657409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45981.528813657409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45981.528813657409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45981.528813657409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45981.528813657409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45981.528813657409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45981.528813657409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45981.528813657409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45981.528813657409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45981.528813657409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45981.528813657409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45981.528813657409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45981.528813657409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45981.528813657409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45981.528813657409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45981.528813657409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45981.528813657409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45981.528813657409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45981.528813657409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45981.528813657409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45981.528813657409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45981.528813657409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45981.528813657409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45981.528813657409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89.696753472220735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55.339936342592409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32.867702546296641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4.0140104166712263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0.15551504629547708</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45981.528813657409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45981.528813657409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45981.528813657409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45981.528813657409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45981.528813657409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45981.528813657409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45981.528813657409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45981.528813657409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45981.528813657409</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45981.528813657409</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45981.528813657409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45981.528813657409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45981.528813657409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45981.528813657409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45981.528813657409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45981.528813657409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45981.528813657409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45981.528813657409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45981.528813657409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45981.528813657409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45981.528813657409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45981.528813657409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45981.528813657409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45981.528813657409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45981.528813657409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45981.528813657409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45981.528813657409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45981.528813657409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45981.528813657409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45981.528813657409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45981.528813657409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45981.528813657409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45981.528813657409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45981.528813657409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45981.528813657409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45981.528813657409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45981.528813657409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45981.528813657409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45981.528813657409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45981.528813657409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45981.528813657409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45981.528813657409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45981.528813657409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45981.528813657409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45981.528813657409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45981.528813657409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45981.528813657409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45981.528813657409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45981.528813657409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45981.528813657409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45981.528813657409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45981.528813657409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45981.528813657409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45981.528813657409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45981.528813657409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45981.528813657409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45981.528813657409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45981.528813657409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45981.528813657409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45981.528813657409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45981.528813657409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45981.528813657409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45981.528813657409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45981.528813657409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45981.528813657409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45981.528813657409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45981.528813657409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45981.528813657409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45981.528813657409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45981.528813657409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45981.528813657409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45981.528813657409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45981.528813657409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45981.528813657409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45981.528813657409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45981.528813657409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45981.528813657409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45981.528813657409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45981.528813657409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45981.528813657409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45981.528813657409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45981.528813657409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45981.528813657409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45981.528813657409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45981.528813657409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45981.528813657409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45981.528813657409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45981.528813657409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45981.528813657409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45981.528813657409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45981.528813657409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45981.528813657409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45981.528813657409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45981.528813657409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45981.528813657409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45981.528813657409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45981.528813657409</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45981.528813657409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45981.528813657409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45981.528813657409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45981.528813657409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45981.528813657409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45981.528813657409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45981.528813657409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45981.528813657409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45981.528813657409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45981.528813657409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45981.528813657409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45981.528813657409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45981.528813657409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45981.528813657409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45981.528813657409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45981.528813657409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45981.528813657409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45981.528813657409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45981.528813657409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45981.528813657409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45981.528813657409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45981.528813657409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45981.528813657409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45981.528813657409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45981.528813657409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45981.528813657409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45981.528813657409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45981.528813657409</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A5" sqref="A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29450</v>
      </c>
      <c r="E2" s="109" t="s">
        <v>39021</v>
      </c>
      <c r="F2" s="121"/>
      <c r="G2" s="104">
        <f t="shared" ref="G2:G12" ca="1" si="0">IFERROR(NOW()-F2,"-")</f>
        <v>45981.528813657409</v>
      </c>
      <c r="H2" s="121">
        <v>45981.462511574071</v>
      </c>
      <c r="I2" s="119" t="str">
        <f>IFERROR(VLOOKUP(D2,DB!A:F,6,0),"")</f>
        <v>SCECO</v>
      </c>
      <c r="J2" s="119" t="str">
        <f>IFERROR(VLOOKUP(D2,DB!A:G,7,0),"")</f>
        <v>Vandalized</v>
      </c>
      <c r="K2" s="122" t="s">
        <v>39121</v>
      </c>
      <c r="L2" s="123" t="str">
        <f>IFERROR(VLOOKUP(D2,DB!A:I,9,0),"")</f>
        <v>Latis</v>
      </c>
    </row>
    <row r="3" spans="1:16382" ht="31.5" customHeight="1">
      <c r="A3" s="149" t="s">
        <v>39122</v>
      </c>
      <c r="B3" s="119" t="str">
        <f>IFERROR(VLOOKUP(D3,DB!A:K,11,0),"")</f>
        <v>R6</v>
      </c>
      <c r="C3" s="120">
        <v>1</v>
      </c>
      <c r="D3" s="119" t="s">
        <v>33716</v>
      </c>
      <c r="E3" s="109" t="s">
        <v>39021</v>
      </c>
      <c r="F3" s="121">
        <v>45981.470763888887</v>
      </c>
      <c r="G3" s="104">
        <f t="shared" ca="1" si="0"/>
        <v>5.8049768522323575E-2</v>
      </c>
      <c r="H3" s="121">
        <v>45981.470763888887</v>
      </c>
      <c r="I3" s="119" t="str">
        <f>IFERROR(VLOOKUP(D3,DB!A:F,6,0),"")</f>
        <v>SCECO</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45981.528813657409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45981.528813657409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45981.528813657409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45981.528813657409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45981.528813657409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45981.528813657409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45981.528813657409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45981.528813657409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45981.528813657409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45981.528813657409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45981.528813657409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45981.528813657409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45981.528813657409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45981.528813657409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45981.528813657409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45981.528813657409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45981.528813657409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45981.528813657409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45981.528813657409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45981.528813657409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45981.528813657409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45981.528813657409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45981.528813657409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45981.528813657409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45981.528813657409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45981.528813657409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45981.528813657409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45981.528813657409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45981.528813657409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45981.528813657409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45981.528813657409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45981.528813657409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45981.528813657409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45981.528813657409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45981.528813657409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45981.528813657409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45981.528813657409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45981.528813657409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45981.528813657409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45981.528813657409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45981.528813657409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45981.528813657409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45981.528813657409</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